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Z:\contractacio\Compres\CONTRACTES\CONTRACTES GENERATS\2025\0158 - 2025OSB0158 Subministrament reactius laboratori\LICITACIÓ\"/>
    </mc:Choice>
  </mc:AlternateContent>
  <xr:revisionPtr revIDLastSave="0" documentId="13_ncr:1_{EB610469-743B-4855-B91D-7EB287B3AE3A}" xr6:coauthVersionLast="47" xr6:coauthVersionMax="47" xr10:uidLastSave="{00000000-0000-0000-0000-000000000000}"/>
  <bookViews>
    <workbookView xWindow="3120" yWindow="1155" windowWidth="14745" windowHeight="11385" xr2:uid="{646D8B25-B840-4059-A892-5751C254EEA8}"/>
  </bookViews>
  <sheets>
    <sheet name="Lot 2 HACH"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6" i="1" l="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S4" i="1"/>
  <c r="S6" i="1" s="1"/>
  <c r="N4" i="1"/>
  <c r="N88" i="1" s="1"/>
  <c r="N3" i="1"/>
</calcChain>
</file>

<file path=xl/sharedStrings.xml><?xml version="1.0" encoding="utf-8"?>
<sst xmlns="http://schemas.openxmlformats.org/spreadsheetml/2006/main" count="396" uniqueCount="308">
  <si>
    <r>
      <t xml:space="preserve">1.- EN CAS D'OFERTAR EL PRODUCTE REFERENCIAT ÉS OBLIGATORI POSAR EL </t>
    </r>
    <r>
      <rPr>
        <b/>
        <sz val="11"/>
        <color rgb="FFFF0000"/>
        <rFont val="Aptos Narrow"/>
        <family val="2"/>
        <scheme val="minor"/>
      </rPr>
      <t>PREU UNITARI</t>
    </r>
    <r>
      <rPr>
        <sz val="11"/>
        <color theme="1"/>
        <rFont val="Aptos Narrow"/>
        <family val="2"/>
        <scheme val="minor"/>
      </rPr>
      <t xml:space="preserve"> EN LA TOTALITAT DELS ANYS (COLUMNA K, L, M). 
2.- SI NO S'OFERTA ÉS OBLIGATORI DEIXAR LES </t>
    </r>
    <r>
      <rPr>
        <b/>
        <sz val="11"/>
        <color rgb="FFFF0000"/>
        <rFont val="Aptos Narrow"/>
        <family val="2"/>
        <scheme val="minor"/>
      </rPr>
      <t>CEL.LES EN BLANC</t>
    </r>
    <r>
      <rPr>
        <sz val="11"/>
        <color theme="1"/>
        <rFont val="Aptos Narrow"/>
        <family val="2"/>
        <scheme val="minor"/>
      </rPr>
      <t xml:space="preserve">
</t>
    </r>
  </si>
  <si>
    <t>ITEM</t>
  </si>
  <si>
    <t>DESCRIPCIÓ</t>
  </si>
  <si>
    <t>REFERENCIA</t>
  </si>
  <si>
    <t>MARCA</t>
  </si>
  <si>
    <t>ESPECIFICACIONS</t>
  </si>
  <si>
    <t>TOTAL ATL</t>
  </si>
  <si>
    <t>Import Total*</t>
  </si>
  <si>
    <t>Pressupost  de Licitació</t>
  </si>
  <si>
    <t>HACH</t>
  </si>
  <si>
    <t>Referències ofertades</t>
  </si>
  <si>
    <t>Referències totals del lot</t>
  </si>
  <si>
    <t>Percentatge</t>
  </si>
  <si>
    <t>TOTAL LOT *</t>
  </si>
  <si>
    <t>* El total de l'oferta s’utilitzarà als únics efectes de poder comparar ofertes i determinar la puntuació de cada oferta, però en cap cas serà limitativa de l’import a consumir, el qual ve determinat pel valor estimat publicat. És a dir, que en cas de rebaixa dels diferents preus unitaris en la licitació, en execució del mateix només suposa una limitació el valor estimat fixat, podent-se adjudicar més unitats de producte de les previstes en els plecs fins exhaurir aquest pressupost.</t>
  </si>
  <si>
    <t>Total 2026</t>
  </si>
  <si>
    <t>Total 2027</t>
  </si>
  <si>
    <t>Total 2028</t>
  </si>
  <si>
    <t>Preu 
unitari ofert 2026</t>
  </si>
  <si>
    <t>Preu
 unitari ofert 2027</t>
  </si>
  <si>
    <t>Preu 
unitari ofert 2028</t>
  </si>
  <si>
    <t>2.1</t>
  </si>
  <si>
    <t>Cloruro de Potasio 3M</t>
  </si>
  <si>
    <t>LZW9500.99</t>
  </si>
  <si>
    <t>Frasco, plástico 250 ml
Densidad 1.13 g/cm3 (20 °C)
Valor de pH 5.5 (H₂O, 20 °C)
concentration 2.9 - 3.1 mol/l</t>
  </si>
  <si>
    <t>2.2</t>
  </si>
  <si>
    <t>DPD libre HACH (1000 unid.)</t>
  </si>
  <si>
    <t>Método: DPD Número de tests: 1000
Parámetro: Cloro, libre, dióxido de cloro
Plataforma: Powder Pillows
Rango de medición: 0,02 - 2,00 mg/L Cl2
Volumen / tamaño de embalaje: 1000 /paquete</t>
  </si>
  <si>
    <t>2.3</t>
  </si>
  <si>
    <t xml:space="preserve">Juego reactivos Cloro Libre Hach CL17 Cloro Libre </t>
  </si>
  <si>
    <t>El set contiene: Indicador DPD, 24 g
Solución indicadora de cloro libre, 473 mL
Solución tampón de cloro libre, 473 mL</t>
  </si>
  <si>
    <t>2.4</t>
  </si>
  <si>
    <t>KIT AMONIO</t>
  </si>
  <si>
    <t>LCK304</t>
  </si>
  <si>
    <t>Cubeta test para amonio para equipo HACH DR2800                                                   Rango: 0,02 - 2,5 mg/L NH4  /
0.015-2.0 mg/L NH4-N              Número de tests: 25</t>
  </si>
  <si>
    <t>2.5</t>
  </si>
  <si>
    <t>KIT Boro</t>
  </si>
  <si>
    <t>LCK 307</t>
  </si>
  <si>
    <t>Cubeta test para boro para equipos HACH DR6000 o similares,
Método: Azometina-H
Número de tests: 25 tests
Parámetro: Boro
Plataforma: LCK
Rango de medición: 0,05 - 2,50 mg/L B
Según la norma: DIN 38405-D17</t>
  </si>
  <si>
    <t>2.6</t>
  </si>
  <si>
    <t>KIT cloruros</t>
  </si>
  <si>
    <t>LCK311</t>
  </si>
  <si>
    <t>Kit de determinación de cloruros compatible con espectofotómetros de HACH.
Condiciones de almacenamiento: 2 - 8 °C (mantener refrigerado)
EPA compliant: N/A
Método: Hierro(III)-Tiocianato
Notas especiales: 2 rangos de medida con 1 solo test
Número de tests: 24
Parámetro: Cloruro
Plataforma: LCK
Rango de medición: 1-70 mg/L / 70-1000 mg/L Cl
  1 - 70 mg/L Cl
Rango de medición (2): 70 - 1000 mg/L Cl
Vida útil: 12 meses a partir de la fecha de producción</t>
  </si>
  <si>
    <t>2.7</t>
  </si>
  <si>
    <t>KIT fluoruro</t>
  </si>
  <si>
    <t>LCK323</t>
  </si>
  <si>
    <t>Cubeta test para fluoruro para equipos HACH DR6000 o similares
Método:SPADNS
Número de tests:25
Parámetro:Fluoruro
Plataforma:LCK
Rango de medición:0.1 - 2.5 mg/L F</t>
  </si>
  <si>
    <t>2.8</t>
  </si>
  <si>
    <t>KIT Hierro</t>
  </si>
  <si>
    <t>LCK521</t>
  </si>
  <si>
    <t> </t>
  </si>
  <si>
    <t>2.9</t>
  </si>
  <si>
    <t>KIT NITRATOS</t>
  </si>
  <si>
    <t>LCK339</t>
  </si>
  <si>
    <t>Cubeta test para nitrato, de 0,23 a 13,5 mg/l de NO3-N para HACH DR2800                                     Rango: 0.23 - 13.5 mg/L NO3-N  / 1,0 - 60,0 mg/L NO3                       Número de test: 25</t>
  </si>
  <si>
    <t>2.10</t>
  </si>
  <si>
    <t>KIT NITRITOS</t>
  </si>
  <si>
    <t>LCK341</t>
  </si>
  <si>
    <t>Cubeta test para nitrito, de 0,015 a 0,6 mg/l de NO2-N para HACH DR2800                                  Rango: 0.015 - 0.6 mg/L NO2-N / 0,05 - 2 mg/L NO2                            Número de test: 25</t>
  </si>
  <si>
    <t>2.11</t>
  </si>
  <si>
    <t>Patrón de formazina para turbidez 1,0 NTU</t>
  </si>
  <si>
    <t>Solución standard de Formazina estabilizada, lista para usar, botella 500 mL, 1,0 NTU.
Standards de turbidez Stablcal para todos los Turbidímetros. Conforme a USEPA para fines de calibración. Las soluciones standard de formazina estabilizada Stablcal son diluciones de Formazina desarrolladas para su uso en cualquier turbidímetro. Valor de NTU: 1,0. Botella: 500 mL. Para TL23, TU52, 2100Q, 2100N, 2100AN series.</t>
  </si>
  <si>
    <t>2.12</t>
  </si>
  <si>
    <t>Patrón DPD-Clor LR HACH</t>
  </si>
  <si>
    <t>Estándares de gel sólidos y listos para usar para la verificación de instrumentos en el laboratorio y sobre el terreno compatibles con los clorímetros pocket 2 y DR 300 de HACH.
Los kits de estándares secundarios SpecCheck listos para usar incluyen cuatro cubetas de vidrio selladas de 10 ml (1 pulgada) con un blanco de reactivo y tres estándares diferentes dentro del rango analítico habitual, así como instrucciones, un maletín de plástico y un certificado de análisis.
Los estándares SpecCheck tienen un período de validez de dos años a partir de la fecha de fabricación. Concentración: 0 - 2,0 mg/L Cl2 Método: DPD
Parámetro: Cloro
Volumen / tamaño de embalaje: Set de 4 viales</t>
  </si>
  <si>
    <t>2.13</t>
  </si>
  <si>
    <t>Patrón turbidez (Stablcal calibration with RFID-Tag)</t>
  </si>
  <si>
    <t>LZY835</t>
  </si>
  <si>
    <t>Set de calibración Stablcal con RFID,
para los turbidímetros láser TU5200, TU5300sc y TU5400sc</t>
  </si>
  <si>
    <t>2.14</t>
  </si>
  <si>
    <t>Patrones set viales sellados para 2100Q/QIS Ampule calibration kit formazina</t>
  </si>
  <si>
    <t>Set de patrones Stablcal en viales sellados para turbidímetro portátil 2100.
 Las soluciones standard de formazina estabilizada Stablcal son diluciones de Formazina desarrolladas para su uso en cualquier turbidímetro.
El set contiene viales de 20, 100 y 800 NTU para calibración y uno de 10 NTU para verificación.</t>
  </si>
  <si>
    <t>2.15</t>
  </si>
  <si>
    <t>Sobres de Hierro Ferrover</t>
  </si>
  <si>
    <t>Sobres de reactivo en polvo para la determinación de hierro, de 0,02 a 3,00 mg/L de Fe  para equipos Hach DR6000 o similares
Reactivo en polvo en paquetes sellados para la determinación de hierro mediante el método de FerroVer.
Para muestra de 10 mL. Paquete de 100.</t>
  </si>
  <si>
    <t>2.16</t>
  </si>
  <si>
    <t>Sulfaver 4 (determinacion de sulfatos)</t>
  </si>
  <si>
    <t>SulfaVer 4 Sobres de reactivo en polvo para la determinación de sulfato,
de 2 a 70 mg/L de SO4 para equipos Hach DR6000 o similares</t>
  </si>
  <si>
    <t>2.17</t>
  </si>
  <si>
    <t>DPD Total HACH</t>
  </si>
  <si>
    <t>Descripción:DPD, reactivo powder pillow para determinar la presencia de Cloro total, 10 ml
EPA compliant:Sí 
Método:DPD 
Número del método:8016, 8031, 8167 
Parámetro:Cloro, total, bromo, yodo 
Rango de medición:0,02 - 2,00 mg/L Cl2
Rango de medición (2):0,05 - 4,50 mg/L Br2
Rango de medición (3):0,07 - 7,00 mg/L I2
Reference method:SM 4500-Cl G 
Vida útil:60 meses</t>
  </si>
  <si>
    <t>2.18</t>
  </si>
  <si>
    <t>KIT Sulfato</t>
  </si>
  <si>
    <t>LCK153</t>
  </si>
  <si>
    <t>Kit de determinación de sulfatos compatible con espectofotómetros de HACH.
Condiciones de almacenamiento: 15 - 25 °C 
Descripción: Sulfato de bario 
EPA compliant: N/A 
Método: Sulfato de bario 
Número de tests: 25 
Parámetro: Sulfato 
Plataforma: LCK 
Rango de medición: 40 - 150 mg/L SO4 
  40-150 mg/L SO4 
Vida útil: 36 meses a partir de la fecha de producción</t>
  </si>
  <si>
    <t>2.19</t>
  </si>
  <si>
    <t>Patrón de Sodio (100 ppm)</t>
  </si>
  <si>
    <t>Concentración: 0,00435 mol/L ± 0,00003 mol/L Na+ 
  100 mg/L Na+ Notas especiales: Período de validez observado una vez abierto (en las condiciones de uso y almacenamiento recomendadas): 3 meses  Vida útil: 3 años 
Volumen / tamaño de embalaje: 500 mL</t>
  </si>
  <si>
    <t>2.20</t>
  </si>
  <si>
    <t xml:space="preserve">Patrones Terb StablCal set 0- 4000 NTU, Turbidimetro 2100N </t>
  </si>
  <si>
    <t>Kit de calibración de 0 a 4000 NTU</t>
  </si>
  <si>
    <t>2.21</t>
  </si>
  <si>
    <t>Patrón Hierro 10 mg/L</t>
  </si>
  <si>
    <t xml:space="preserve">Concentración: 10 mg/L   trazable NIST 
</t>
  </si>
  <si>
    <t>2.22</t>
  </si>
  <si>
    <t>Patrón Formazina 10 NTU</t>
  </si>
  <si>
    <t>Concentración: 10 NTU Parámetro: Turbidez 
Plataforma: Solución 
Vida útil: 24 meses 
Volumen / tamaño de embalaje: 500 mL</t>
  </si>
  <si>
    <t>2.23</t>
  </si>
  <si>
    <t>Kits de calibración de solución por volumen de estándar de turbidez Stablcal, 20 NTU y 0,1 NTU</t>
  </si>
  <si>
    <t>Concentración: 20 NTU
0.1 NTU Parámetro: Turbidity Vida útil: 6 months 
Volumen / tamaño de embalaje: 1 L each</t>
  </si>
  <si>
    <t>2.24</t>
  </si>
  <si>
    <t>ZW9500,99</t>
  </si>
  <si>
    <t>Frasco, plástico 250 mL. Densidad 1.13 g/cm3 (20 °C).  Valor de pH 5.5 (H₂O, 20 °C). concentration 2.9 - 3.1 mol/l</t>
  </si>
  <si>
    <t>2.25</t>
  </si>
  <si>
    <t>DPD para cloro libre</t>
  </si>
  <si>
    <t>DPD Free Chlorine Reagent Powder Pillows, 10 mL, pk/100. Boric Acid free. Rang: 0.02 - 2.00 mg/L Cl₂</t>
  </si>
  <si>
    <t>2.26</t>
  </si>
  <si>
    <t>DPD libre HACH (250 test x tub)</t>
  </si>
  <si>
    <t>Vial de recambio del dispensador de reactivo de DPD para la determinación de cloro libre, 0,02-2,00 mg/L Cl2.</t>
  </si>
  <si>
    <t>2.27</t>
  </si>
  <si>
    <t>Juego reactivos Cloro Total</t>
  </si>
  <si>
    <t xml:space="preserve">Total Chlorine Reagent Set, 0.02 - 2.00 mg/L Cl₂, for chlorine analyzer CL17/CL17sc . Incluye: DPD reactivo, indicador y tampón. Rang: 0.02 - 5.00 mg/L Cl₂ per Cl17 </t>
  </si>
  <si>
    <t>2.28</t>
  </si>
  <si>
    <t>KIT ALUMINIO</t>
  </si>
  <si>
    <t>LCK301</t>
  </si>
  <si>
    <t>Cubeta test para aluminio para equipo HACH DR2800                                                   Rango: 0,02 - 0,5 mg/L Al. Número de tests: 24 (la prueba incluye solución cero)</t>
  </si>
  <si>
    <t>2.29</t>
  </si>
  <si>
    <t>KIT DETERGENTES ANIONICOS</t>
  </si>
  <si>
    <t>LCK332</t>
  </si>
  <si>
    <t>Surfactantes aniónicos, cubeta test de 0,05 a 2,0 mg/L para equipo HACH DR2800. Rang: 0,05 a 2,0 mg/L. Número de tests: 25</t>
  </si>
  <si>
    <t>2.30</t>
  </si>
  <si>
    <t>KIT MANGANESO</t>
  </si>
  <si>
    <t>LCW032</t>
  </si>
  <si>
    <t xml:space="preserve">Set de reactivos para la determinación de manganeso, de 0,2 a 5 mg/L / de 0,02 a 1,0 mg/L de Mn para HACH DR2800. Rango de medición: 0,2 - 5 mg/L Mn (cubeta circular o rectangular de 10 mm). Rango de medición (2): 0,02 - 1 mg/L Mn (cubeta rectangular de 50 mm).  Número de tests: 50                          </t>
  </si>
  <si>
    <t>2.31</t>
  </si>
  <si>
    <t>Patrón conductividad 12,88 mS/cm</t>
  </si>
  <si>
    <t xml:space="preserve"> LZW9720.99</t>
  </si>
  <si>
    <t>Solución estándar de conductividad, 12,88 mS/cm ± 0,11 mS/cm a 25 °C, KCl (0,1 M). Volumen 250 mL</t>
  </si>
  <si>
    <t>2.32</t>
  </si>
  <si>
    <t>Patrón conductividad 1413 µS/cm</t>
  </si>
  <si>
    <t xml:space="preserve"> LZW9710.99</t>
  </si>
  <si>
    <t>Solución estándar de conductividad, 1413 µS/cm ± 12 µS/cm a 25 °C, KCl (0,01 M)             250 mL</t>
  </si>
  <si>
    <t>2.33</t>
  </si>
  <si>
    <t>Patrón conductividad 147 µS/cm</t>
  </si>
  <si>
    <t>LZW9700.99</t>
  </si>
  <si>
    <t>Solución estándar de conductividad. 147 µS/cm ± 5 µS/cm a 25 °C, KCl (0,001 M)        250 mL</t>
  </si>
  <si>
    <t>2.34</t>
  </si>
  <si>
    <t xml:space="preserve">Patrón pH 4,01   </t>
  </si>
  <si>
    <t xml:space="preserve"> LZW9463.99</t>
  </si>
  <si>
    <t>Solución tampón de pH estándar para calibrar electrodos de pH, tampón de pH incoloro, pH 4,01 ± 0,02 a 25 °C. Volumen 250 mL</t>
  </si>
  <si>
    <t>2.35</t>
  </si>
  <si>
    <t>Patrón pH 7,00</t>
  </si>
  <si>
    <t xml:space="preserve"> LZW9464.98</t>
  </si>
  <si>
    <t>Solución tampón de pH estándar para calibrar electrodos de pH, tampón de pH incoloro, pH 7,00 ± 0,02 a 25 °C. Volumen 250 mL</t>
  </si>
  <si>
    <t>2.36</t>
  </si>
  <si>
    <t>Patrón pH 9,21</t>
  </si>
  <si>
    <t>LZW9465.99</t>
  </si>
  <si>
    <t>Solución tampón de pH 9,21, CoA 250 mL</t>
  </si>
  <si>
    <t>2.37</t>
  </si>
  <si>
    <t xml:space="preserve">Patrones Terb StablCal HACH, Turbidimetro 2100P </t>
  </si>
  <si>
    <t>kit de calibración para 2100P</t>
  </si>
  <si>
    <t>2.38</t>
  </si>
  <si>
    <t>Chlorine Standard Solution, 50-75 mg/L as Cl2, pk/16 - 10 mL Voluette Ampules (NIST)</t>
  </si>
  <si>
    <t>16 /pk - 10 mL Voluette Ampules. 50 - 75 mg/L Cl2</t>
  </si>
  <si>
    <t>2.39</t>
  </si>
  <si>
    <t>LCK331 kit detergents cationics</t>
  </si>
  <si>
    <t>LCK331</t>
  </si>
  <si>
    <t>Cubeta test para surfactantes catiónicos, de 0,2 a 2,0 mg/l</t>
  </si>
  <si>
    <t>2.40</t>
  </si>
  <si>
    <t>LCK333: Kit detergents no iònics</t>
  </si>
  <si>
    <t>LCK333</t>
  </si>
  <si>
    <t>Cubeta test para surfactantes no iónicos, de 0,2 a 6,0 mg/l</t>
  </si>
  <si>
    <t>2.41</t>
  </si>
  <si>
    <t>Nitrogen-Ammonia Reagent Set, Salicylate Method, 10 mL</t>
  </si>
  <si>
    <t>Reactivo en polvo en paquetes sellados para la determinación de nitrógeno, amoníaco (método del salicilato). Para muestra de 10 mL, 100 unidades.</t>
  </si>
  <si>
    <t>2.42</t>
  </si>
  <si>
    <t xml:space="preserve">Patrón de verificación &lt; 0.1 NTU (patrón secundario sólido) </t>
  </si>
  <si>
    <t>LZY901</t>
  </si>
  <si>
    <t>Estándar secundario de turbidez Glass Rod ˂0,1 NTU para turbidímetros láser TU5200, TU5300sc y TU5400sc</t>
  </si>
  <si>
    <t>2.43</t>
  </si>
  <si>
    <t>Aceite de silicona, 15 mL SCDB</t>
  </si>
  <si>
    <t>Aceite de silicona, 15 mL SCDB. Múltiples usos, incluida la preparación de cubetas de muestra para turbidez (TL23, TU52, 2100Q, 2100N, 2100AN series).</t>
  </si>
  <si>
    <t>2.44</t>
  </si>
  <si>
    <t>CL17sc Calibration Verification Refill Kit</t>
  </si>
  <si>
    <t>Para los usuarios que ya dispongan de la jeringa, los tubos, los conectores y el dispositivo para romper ampollas del kit de verificación de la calibración del CL17sc, este kit de recambio proporciona el agua desionizada y los patrones de cloro necesarios para verificar la calibración. El kit de recambio para la verificación de la calibración del CL17sc contiene dos botellas de agua desionizada (500 mL) y un patrón de cloro (ampolla de 20 mL).</t>
  </si>
  <si>
    <t>2.45</t>
  </si>
  <si>
    <t>Solución tampón, pH 10,01, 250 mL</t>
  </si>
  <si>
    <t>LZW9471.99</t>
  </si>
  <si>
    <t>Solución tampón de pH estándar para calibrar electrodos de pH, tampón de pH incoloro, pH 10,01 ± 0,02 a 25 °C, botella de 250 mL. Trazable con los materiales de referencia estándar de NIST</t>
  </si>
  <si>
    <t>2.46</t>
  </si>
  <si>
    <t>Kit de verificación en rango ultrabajo, Stablcal, 100 mL</t>
  </si>
  <si>
    <t>Kit de estándares para comprobar la turbidez en rango bajo, que incluye 100 mL de cada estándar de 0,10 NTU, 0,30 NTU, 0,50 NTU y 1,0 NTU, aceite de silicona y paño lubricante, e instrucciones. Kit de verificación Stablcal que incluye: estándares de 0,10 NTU, 0,30 NTU, 0,50 NTU y 1,0 NTU (de 100 mL cada uno), aceite de silicona y paño lubricante, e instrucciones. Solo para verificación. No para calibración.</t>
  </si>
  <si>
    <t>2.47</t>
  </si>
  <si>
    <t>Patrón de conductividad OIML certificada, 1408 µS/cm, KCl 0,01 D, 500 mL</t>
  </si>
  <si>
    <t>S51M003</t>
  </si>
  <si>
    <t>Solución estándar de conductividad OIML con certificado de conformidad y trazabilidad* que indica el valor exacto de conductividad con la incertidumbre expandida relacionada (k = 2). Periodo de validez garantizado gracias a su envase de aluminio de alta calidad. 0,01 D de cloruro potásico (KCl), conductividad: 1408 µS/cm ± 0,5 % (k = 2) a 25 °C, botella de 500 mL.</t>
  </si>
  <si>
    <t>2.48</t>
  </si>
  <si>
    <t>Patrón de conductividad OIML certificada, 12,85µS/cm, KCl 0,1 D, 500 mL</t>
  </si>
  <si>
    <t>Solución estándar de conductividad OIML con certificado de conformidad y trazabilidad* que indica el valor exacto de conductividad con la incertidumbre expandida relacionada (k = 2). Periodo de validez garantizado gracias a su embalaje de aluminio de alta calidad. 0,1 D de cloruro potásico (KCl), conductividad: 12,85 mS/cm ± 0,5 % (k = 2) a 25 °C, botella de 500 mL</t>
  </si>
  <si>
    <t>2.49</t>
  </si>
  <si>
    <t>Patron Terb StablCal HACH 1 NTU</t>
  </si>
  <si>
    <t>Solución standard de Formazina estabilizada para todos los turbidímetros, lista para usar, botella 100 mL, 1,0 NTU. Conforme a USEPA para fines de calibración. Para TL23, TU52, 2100Q, 2100N, 2100AN series.</t>
  </si>
  <si>
    <t>2.50</t>
  </si>
  <si>
    <t>Solución estándar de sodio, 100 mg/L, 1 L</t>
  </si>
  <si>
    <t>Soluciones estándar ISE Sodio, 100 mg/L Na+ (NIST). Botella de 1 L</t>
  </si>
  <si>
    <t>2.51</t>
  </si>
  <si>
    <t>Solución estándar de sodio, 1000 mg/L, 500 mL</t>
  </si>
  <si>
    <t>Soluciones estándar ISE Sodio, 1000 mg/L Na+ (NIST). Botella de 500 mL</t>
  </si>
  <si>
    <t>2.52</t>
  </si>
  <si>
    <t>Sobres de reactivo en polvo de ajustador de fuerza iónica de sodio/potasio</t>
  </si>
  <si>
    <t>Ajustador de fuerza iónica de sodio/potasio. Paquete de 100 sobres de reactivo en polvo</t>
  </si>
  <si>
    <t>2.53</t>
  </si>
  <si>
    <t>Solución de relleno, ISENa381, 0,02 M, NH₄Cl, 59 mL</t>
  </si>
  <si>
    <t>Solución de relleno para electrodo de ion selectivo de sodio (ISENa381), cloruro de amonio (NH₄Cl), 0,02 M, botella de 59 mL</t>
  </si>
  <si>
    <t>2.54</t>
  </si>
  <si>
    <t>2.55</t>
  </si>
  <si>
    <t>Patrón Formazina 20 NTU</t>
  </si>
  <si>
    <t>2.56</t>
  </si>
  <si>
    <t>Patrón turbidez (Stablcal calibration with RFID-Tag) Patrón 1 NTU</t>
  </si>
  <si>
    <t>LZZ003</t>
  </si>
  <si>
    <t>Patron Stablcal de 1 NTU para equipos de la serie TU5200, TU5300sc, TU5400sc.</t>
  </si>
  <si>
    <t>2.57</t>
  </si>
  <si>
    <t>Kit Cianur LCK315 25xcaja</t>
  </si>
  <si>
    <t>LCK315</t>
  </si>
  <si>
    <t>Cubeta test para cianuro, de 0,01 a 0,6 mg/L de CN;Ácido barbitúrico-piridina</t>
  </si>
  <si>
    <t>2.58</t>
  </si>
  <si>
    <t>Kit Crom LCK313 25xcaja</t>
  </si>
  <si>
    <t>LCK313</t>
  </si>
  <si>
    <t>Cubeta test para cromo (III y VI), de 0,03 a 1,0 mg/l de Cr; método difenil-carbazida</t>
  </si>
  <si>
    <t>2.59</t>
  </si>
  <si>
    <t>Kit Dioxido de cloro (100 determinacions)</t>
  </si>
  <si>
    <t>HPT 240</t>
  </si>
  <si>
    <t>Set de reactivos para la determinación de dióxido de cloro, de 0,02 a 0,50 mg/L de ClO₂, 100 unidades; método amaranto</t>
  </si>
  <si>
    <t>2.60</t>
  </si>
  <si>
    <t>Solución patrón de cloro, 25-30 ppm Cl2 (NIST) (20 unid.)</t>
  </si>
  <si>
    <t>Solución estándar de cloro, de 25 a 30 mg/L como Cl₂, 20 unidades</t>
  </si>
  <si>
    <t>2.61</t>
  </si>
  <si>
    <t>Patrón Stablcal 20 NTU</t>
  </si>
  <si>
    <t>LZY899</t>
  </si>
  <si>
    <t>Vial de verificación Stablcal, 20 NTU, sin RFID, TU5200, TU5300 sc y TU5400 sc</t>
  </si>
  <si>
    <t>2.62</t>
  </si>
  <si>
    <t>STABCAL (set de viales sellados 1,0; 10; 100 i 1000 NTU) para verificación de turbidímetre 2100 A</t>
  </si>
  <si>
    <t>Kit de calibración, estándares de turbidez Stablcal, turbidímetro 2100A, viales sellados</t>
  </si>
  <si>
    <t>2.63</t>
  </si>
  <si>
    <t>DPD total HACH (250 test x tub)</t>
  </si>
  <si>
    <t>DPD, cloro total, vial de reactivo (recambio) para el dispensador Swiftest</t>
  </si>
  <si>
    <t>2.64</t>
  </si>
  <si>
    <t>Patrón pH 10,000 500 mL</t>
  </si>
  <si>
    <t>S11M007</t>
  </si>
  <si>
    <t>Solución tampón de pH estándar IUPAC con certificado de conformidad* y trazabilidad que indica el valor exacto del tampón de pH con la incertidumbre expandida relacionada (k = 2)
. Trazable a la escala de pH de IUPAC/NIST. 
Periodo de validez garantizado gracias a su embalaje de aluminio de alta calidad. 
Solución tampón de pH incolora. 
pH 10,012 ± 0,010 (k = 2) a 25 °C, 
botella de 500 mL.
*Disponible para descargar en www.es.hach.com: menú Servicios, Certificado de análisis; se necesita el número de referencia del producto y el número de lote</t>
  </si>
  <si>
    <t>2.65</t>
  </si>
  <si>
    <t>Patrón pH 4.005 500 mL</t>
  </si>
  <si>
    <t>S11M002</t>
  </si>
  <si>
    <t>Solución tampón de pH estándar IUPAC con certificado de conformidad* y trazabilidad que indica el valor exacto del tampón de pH con la incertidumbre expandida relacionada (k = 2). 
Trazable a la escala de pH de IUPAC/NIST. 
Periodo de validez garantizado gracias a su embalaje de aluminio de alta calidad.
 Solución tampón de pH incolora. 
pH 4,005 ± 0,010 (k = 2) a 25 °C, 
botella de 500 mL.
*Disponible para descargar en www.es.hach.com: menú Servicios, Certificado de análisis; se necesita el número de referencia del producto y el número de lote.</t>
  </si>
  <si>
    <t>2.66</t>
  </si>
  <si>
    <t>Patrón pH 7,000 500 mL</t>
  </si>
  <si>
    <t>S11M004</t>
  </si>
  <si>
    <t>Descripción:Tampón de calibración de pH 
Notas especiales:Período de validez observado una vez abierto (en las condiciones de uso y almacenamiento recomendadas): 3 meses 
Trazable a NIST:Sí Valor(es) de pH:7,000 ± 0,010 pH a 25 °C 
Vida útil:24 meses 
Volumen / tamaño de embalaje:500 mL</t>
  </si>
  <si>
    <t>2.67</t>
  </si>
  <si>
    <t>Redox 220 mV</t>
  </si>
  <si>
    <t>LZW9400</t>
  </si>
  <si>
    <t>Disolución pensada para una rápida comprobación del funcionamiento de los sistemas de medida redox (potencial de oxidación-reducción, P.O.R). 250 mL
disolución cuyo valor a 25ºC es 220 mV.Es una mezcla de sales de hierro y tampón de pH 7.
Su pH es neutro, aproximadamente 7
La siguiente  tabla muestra la variación de potencial de la disolución con la temperatura (tolerancia +/- 10 mV)</t>
  </si>
  <si>
    <t>2.68</t>
  </si>
  <si>
    <t>Patrón conductividad  111,3 mS</t>
  </si>
  <si>
    <t>S51M001</t>
  </si>
  <si>
    <t>RADIOMETER</t>
  </si>
  <si>
    <t>Concentración: 111,3 mS/cm ± 0,5 % (k = 2) a 25 °C  KCl 1 D Notas especiales: Período de validez observado una vez abierto (en las condiciones de uso y almacenamiento recomendadas): 3 meses Vida útil: 24 meses Volumen / tamaño de embalaje: 500 mL 500 mL</t>
  </si>
  <si>
    <t>2.69</t>
  </si>
  <si>
    <t>Solución standar turbidez Stablcaal 20 NTU</t>
  </si>
  <si>
    <t>Concentración: 20 NTU Parámetro: Turbidez 
Plataforma: Solución 
Volumen / tamaño de embalaje: 1 L</t>
  </si>
  <si>
    <t>2.70</t>
  </si>
  <si>
    <t>Estándar de turbidez Stabcal, 0,10 NTU, 100 mL</t>
  </si>
  <si>
    <t>Concentración: 0,1 NTU Parámetro: Turbidez 
Plataforma: Solución 
Volumen / tamaño de embalaje: 100 mL</t>
  </si>
  <si>
    <t>2.71</t>
  </si>
  <si>
    <t>Vial verificación StablCal 10 NTU sin RFID</t>
  </si>
  <si>
    <t>LZY878</t>
  </si>
  <si>
    <t>Patró stablcal de 10 NTU sin RFID para turbidímetros de la serie TU5300sc</t>
  </si>
  <si>
    <t>2.72</t>
  </si>
  <si>
    <t>Tampón de pH Singlet de un solo uso, pH 4,01, paquete de 20</t>
  </si>
  <si>
    <t>Solución tampón de pH estándar para calibrar electrodos de pH. Bolsas selladas de aluminio con tampones de pH. pH ±0,02 a 25 °C. Paquete de 20 unidades de pH 4,01, 20 mL cada una</t>
  </si>
  <si>
    <t>2.73</t>
  </si>
  <si>
    <t>Tampón de pH Singlet de un solo uso, pH 7,00, paquete de 20</t>
  </si>
  <si>
    <t>Solución tampón de pH estándar para calibrar electrodos de pH. Bolsas selladas de aluminio con tampones de pH. pH ±0,02 a 25 °C. Paquete de 20 unidades de pH 7,00, 20 mL cada una</t>
  </si>
  <si>
    <t>2.74</t>
  </si>
  <si>
    <t>Tampón de pH Singlet de un solo uso, pH 10,01, paquete de 20</t>
  </si>
  <si>
    <t>Solución tampón de pH estándar para calibrar electrodos de pH. Bolsas selladas de aluminio con tampones de pH. pH ±0,02 a 25 °C. Paquete de 20 unidades de pH 10,01, 20 mL cada una</t>
  </si>
  <si>
    <t>2.75</t>
  </si>
  <si>
    <t>Solución estándar de conductividad de un solo uso Singlet, 147 µS/cm, KCl, 20 mL</t>
  </si>
  <si>
    <t>Solución estándar de conductividad. Bolsas selladas de aluminio de 147 µS/cm ± 10 % a 25 °C. Cloruro potásico (KCl). Listo para su uso, 20 mL cada una</t>
  </si>
  <si>
    <t>2.76</t>
  </si>
  <si>
    <t>Solución estándar de conductividad de un solo uso Singlet, 1413 µS/cm, KCl, 20 mL</t>
  </si>
  <si>
    <t>Solución estándar de conductividad. Bolsas selladas de aluminio de 1413 µS/cm ± 0,1% a 25 °C. Cloruro potásico (KCl). Listo para su uso, 20 mL cada una</t>
  </si>
  <si>
    <t>2.77</t>
  </si>
  <si>
    <t>Solución estándar de conductividad de un solo uso Singlet, 12,88 mS/cm, KCl, 20 mL</t>
  </si>
  <si>
    <t>Solución estándar de conductividad. Bolsas selladas de aluminio de 12,88 µS/cm ± 10 % a 25 °C. Cloruro potásico (KCl). Listo para su uso, 20 mL cada una</t>
  </si>
  <si>
    <t>2.78</t>
  </si>
  <si>
    <t>STANDARD, Solución certificada de pH 6.865</t>
  </si>
  <si>
    <t>S11M003</t>
  </si>
  <si>
    <t>Solución estándar de tampón de material de referencia certificado (CRM) de pH 6,865, IUPAC, 500 mL</t>
  </si>
  <si>
    <t>2.79</t>
  </si>
  <si>
    <t>pH Standard, IUPACpH7.413 at 25 C</t>
  </si>
  <si>
    <t>S11M005</t>
  </si>
  <si>
    <t>Solución estándar de tampón de material de referencia certificado (CRM) de pH 7,413, IUPAC, 500 mL</t>
  </si>
  <si>
    <t>2.80</t>
  </si>
  <si>
    <t>STANDARD, Solución certificada de pH 9.180</t>
  </si>
  <si>
    <t>S11M006</t>
  </si>
  <si>
    <t>Solución estándar de tampón de material de referencia certificado (CRM) de pH 9,180, IUPAC, 500 mL</t>
  </si>
  <si>
    <t>2.81</t>
  </si>
  <si>
    <t>pHC281 Solucion de llenado 2,44M KCl</t>
  </si>
  <si>
    <t>2.82</t>
  </si>
  <si>
    <t>Kit duresa Total</t>
  </si>
  <si>
    <t xml:space="preserve">Kit duresa total </t>
  </si>
  <si>
    <t>2.83</t>
  </si>
  <si>
    <t>Amonio Cianurato reactivo Powder Pillows, 100 uds</t>
  </si>
  <si>
    <t>Reactivo en polvo en sobres cerrados para la determinación de Nitrógeno, Amonio (Método Salicilato), 0,01-0,50 mg/L NH3-N.</t>
  </si>
  <si>
    <t>2.84</t>
  </si>
  <si>
    <t>Sobres de reactivo de salicilato en polvo para la determinación de amoníaco</t>
  </si>
  <si>
    <t>Reactivo en polvo en paquetes sellados para la determinación de nitrógeno, amoníaco (método del salicilato), de 0,01 a 0,50 mg/L de NH3-N. Para muestra de 10 mL. Paquete de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</si>
</sst>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FF0000"/>
      <name val="Aptos Narrow"/>
      <family val="2"/>
      <scheme val="minor"/>
    </font>
    <font>
      <b/>
      <sz val="12"/>
      <color rgb="FF000000"/>
      <name val="Calibri"/>
      <family val="2"/>
    </font>
    <font>
      <b/>
      <sz val="12"/>
      <color rgb="FF000000"/>
      <name val="Aptos Narrow"/>
      <family val="2"/>
      <scheme val="minor"/>
    </font>
    <font>
      <b/>
      <sz val="12"/>
      <color theme="8" tint="-0.499984740745262"/>
      <name val="Aptos Narrow"/>
      <family val="2"/>
      <scheme val="minor"/>
    </font>
    <font>
      <sz val="11"/>
      <name val="Calibri"/>
      <family val="2"/>
    </font>
    <font>
      <sz val="11"/>
      <color rgb="FF000000"/>
      <name val="Aptos Narrow"/>
      <family val="2"/>
      <scheme val="minor"/>
    </font>
    <font>
      <sz val="12"/>
      <name val="Calibri"/>
      <family val="2"/>
    </font>
    <font>
      <sz val="11"/>
      <color rgb="FF000000"/>
      <name val="Calibri"/>
      <family val="2"/>
    </font>
    <font>
      <sz val="11"/>
      <color rgb="FF000000"/>
      <name val="Calibri"/>
      <family val="2"/>
      <charset val="1"/>
    </font>
    <font>
      <b/>
      <sz val="14"/>
      <color rgb="FF000000"/>
      <name val="Aptos Narrow"/>
      <family val="2"/>
      <scheme val="minor"/>
    </font>
    <font>
      <b/>
      <sz val="14"/>
      <color theme="1"/>
      <name val="Aptos Narrow"/>
      <family val="2"/>
      <scheme val="minor"/>
    </font>
    <font>
      <b/>
      <sz val="12"/>
      <color rgb="FF000000"/>
      <name val="Arial"/>
      <family val="2"/>
    </font>
    <font>
      <b/>
      <sz val="12"/>
      <color theme="1"/>
      <name val="Arial"/>
      <family val="2"/>
    </font>
    <font>
      <sz val="11"/>
      <name val="Aptos Narrow"/>
      <family val="2"/>
      <scheme val="minor"/>
    </font>
  </fonts>
  <fills count="9">
    <fill>
      <patternFill patternType="none"/>
    </fill>
    <fill>
      <patternFill patternType="gray125"/>
    </fill>
    <fill>
      <patternFill patternType="solid">
        <fgColor theme="3" tint="0.79998168889431442"/>
        <bgColor indexed="64"/>
      </patternFill>
    </fill>
    <fill>
      <patternFill patternType="solid">
        <fgColor rgb="FF00B0F0"/>
        <bgColor rgb="FF000000"/>
      </patternFill>
    </fill>
    <fill>
      <patternFill patternType="solid">
        <fgColor rgb="FFFFFFFF"/>
        <bgColor indexed="64"/>
      </patternFill>
    </fill>
    <fill>
      <patternFill patternType="solid">
        <fgColor theme="3" tint="0.59999389629810485"/>
        <bgColor indexed="64"/>
      </patternFill>
    </fill>
    <fill>
      <patternFill patternType="solid">
        <fgColor rgb="FF92D050"/>
        <bgColor indexed="64"/>
      </patternFill>
    </fill>
    <fill>
      <patternFill patternType="solid">
        <fgColor rgb="FFFFFFFF"/>
        <bgColor rgb="FF000000"/>
      </patternFill>
    </fill>
    <fill>
      <patternFill patternType="solid">
        <fgColor theme="6" tint="0.59996337778862885"/>
        <bgColor indexed="64"/>
      </patternFill>
    </fill>
  </fills>
  <borders count="26">
    <border>
      <left/>
      <right/>
      <top/>
      <bottom/>
      <diagonal/>
    </border>
    <border>
      <left/>
      <right/>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rgb="FF000000"/>
      </left>
      <right style="thin">
        <color rgb="FF000000"/>
      </right>
      <top/>
      <bottom/>
      <diagonal/>
    </border>
    <border>
      <left style="thin">
        <color rgb="FF000000"/>
      </left>
      <right/>
      <top/>
      <bottom/>
      <diagonal/>
    </border>
  </borders>
  <cellStyleXfs count="2">
    <xf numFmtId="0" fontId="0" fillId="0" borderId="0"/>
    <xf numFmtId="9" fontId="1" fillId="0" borderId="0" applyFont="0" applyFill="0" applyBorder="0" applyAlignment="0" applyProtection="0"/>
  </cellStyleXfs>
  <cellXfs count="72">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6" fillId="3" borderId="7" xfId="0" applyFont="1" applyFill="1" applyBorder="1" applyAlignment="1" applyProtection="1">
      <alignment horizontal="center" vertical="center" wrapText="1"/>
      <protection locked="0"/>
    </xf>
    <xf numFmtId="0" fontId="0" fillId="0" borderId="9" xfId="0" applyBorder="1"/>
    <xf numFmtId="164" fontId="8" fillId="5" borderId="10" xfId="0" applyNumberFormat="1" applyFont="1" applyFill="1" applyBorder="1"/>
    <xf numFmtId="0" fontId="7" fillId="4" borderId="11" xfId="0" applyFont="1" applyFill="1" applyBorder="1" applyAlignment="1">
      <alignment wrapText="1"/>
    </xf>
    <xf numFmtId="0" fontId="0" fillId="0" borderId="9" xfId="0" applyBorder="1" applyProtection="1">
      <protection locked="0"/>
    </xf>
    <xf numFmtId="0" fontId="8" fillId="6" borderId="12" xfId="0" applyFont="1" applyFill="1" applyBorder="1"/>
    <xf numFmtId="0" fontId="8" fillId="6" borderId="13" xfId="0" applyFont="1" applyFill="1" applyBorder="1" applyAlignment="1">
      <alignment horizontal="center"/>
    </xf>
    <xf numFmtId="0" fontId="8" fillId="6" borderId="14" xfId="0" applyFont="1" applyFill="1" applyBorder="1"/>
    <xf numFmtId="0" fontId="8" fillId="6" borderId="15" xfId="0" applyFont="1" applyFill="1" applyBorder="1" applyAlignment="1">
      <alignment horizontal="center"/>
    </xf>
    <xf numFmtId="0" fontId="8" fillId="6" borderId="16" xfId="0" applyFont="1" applyFill="1" applyBorder="1"/>
    <xf numFmtId="9" fontId="2" fillId="6" borderId="17" xfId="1" applyFont="1" applyFill="1" applyBorder="1" applyAlignment="1" applyProtection="1">
      <alignment horizontal="center"/>
    </xf>
    <xf numFmtId="0" fontId="7" fillId="4" borderId="11" xfId="0" applyFont="1" applyFill="1" applyBorder="1" applyAlignment="1">
      <alignment horizontal="left" wrapText="1"/>
    </xf>
    <xf numFmtId="0" fontId="7" fillId="4" borderId="18" xfId="0" applyFont="1" applyFill="1" applyBorder="1" applyAlignment="1">
      <alignment horizontal="left" wrapText="1"/>
    </xf>
    <xf numFmtId="0" fontId="0" fillId="0" borderId="0" xfId="0" applyAlignment="1">
      <alignment horizontal="center"/>
    </xf>
    <xf numFmtId="0" fontId="0" fillId="0" borderId="11" xfId="0" applyBorder="1" applyAlignment="1">
      <alignment wrapText="1"/>
    </xf>
    <xf numFmtId="0" fontId="0" fillId="0" borderId="11" xfId="0" applyBorder="1"/>
    <xf numFmtId="0" fontId="12" fillId="0" borderId="0" xfId="0" applyFont="1"/>
    <xf numFmtId="0" fontId="13" fillId="5" borderId="19" xfId="0" applyFont="1" applyFill="1" applyBorder="1" applyProtection="1">
      <protection locked="0"/>
    </xf>
    <xf numFmtId="0" fontId="13" fillId="5" borderId="20" xfId="0" applyFont="1" applyFill="1" applyBorder="1" applyProtection="1">
      <protection locked="0"/>
    </xf>
    <xf numFmtId="0" fontId="13" fillId="5" borderId="20" xfId="0" applyFont="1" applyFill="1" applyBorder="1" applyAlignment="1" applyProtection="1">
      <alignment horizontal="center" vertical="center"/>
      <protection locked="0"/>
    </xf>
    <xf numFmtId="164" fontId="12" fillId="5" borderId="21" xfId="0" applyNumberFormat="1" applyFont="1" applyFill="1" applyBorder="1"/>
    <xf numFmtId="0" fontId="14" fillId="8" borderId="0" xfId="0" applyFont="1" applyFill="1" applyAlignment="1" applyProtection="1">
      <alignment vertical="center" wrapText="1"/>
      <protection locked="0"/>
    </xf>
    <xf numFmtId="0" fontId="15" fillId="8" borderId="0" xfId="0" applyFont="1" applyFill="1" applyAlignment="1" applyProtection="1">
      <alignment vertical="center" wrapText="1"/>
      <protection locked="0"/>
    </xf>
    <xf numFmtId="0" fontId="4" fillId="3" borderId="2" xfId="0" applyFont="1" applyFill="1" applyBorder="1" applyAlignment="1">
      <alignment vertical="center"/>
    </xf>
    <xf numFmtId="0" fontId="4" fillId="3" borderId="3" xfId="0" applyFont="1" applyFill="1" applyBorder="1" applyAlignment="1">
      <alignment vertical="center"/>
    </xf>
    <xf numFmtId="0" fontId="4" fillId="3" borderId="4" xfId="0" applyFont="1" applyFill="1" applyBorder="1" applyAlignment="1">
      <alignment horizontal="center" vertical="center"/>
    </xf>
    <xf numFmtId="0" fontId="4" fillId="3" borderId="4" xfId="0" applyFont="1" applyFill="1" applyBorder="1" applyAlignment="1">
      <alignment vertical="center"/>
    </xf>
    <xf numFmtId="0" fontId="4" fillId="3" borderId="5" xfId="0" applyFont="1" applyFill="1" applyBorder="1" applyAlignment="1">
      <alignment vertical="center"/>
    </xf>
    <xf numFmtId="0" fontId="4"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22"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0" fillId="0" borderId="24" xfId="0" applyBorder="1"/>
    <xf numFmtId="0" fontId="7" fillId="4" borderId="24" xfId="0" applyFont="1" applyFill="1" applyBorder="1" applyAlignment="1">
      <alignment wrapText="1"/>
    </xf>
    <xf numFmtId="0" fontId="7" fillId="4" borderId="24" xfId="0" applyFont="1" applyFill="1" applyBorder="1" applyAlignment="1">
      <alignment horizontal="center" vertical="center" wrapText="1"/>
    </xf>
    <xf numFmtId="0" fontId="7" fillId="4" borderId="25" xfId="0" applyFont="1" applyFill="1" applyBorder="1" applyAlignment="1">
      <alignment wrapText="1"/>
    </xf>
    <xf numFmtId="0" fontId="0" fillId="0" borderId="25" xfId="0" applyBorder="1"/>
    <xf numFmtId="0" fontId="7" fillId="4" borderId="11" xfId="0" applyFont="1" applyFill="1" applyBorder="1" applyAlignment="1">
      <alignment horizontal="center" vertical="center" wrapText="1"/>
    </xf>
    <xf numFmtId="0" fontId="7" fillId="4" borderId="18" xfId="0" applyFont="1" applyFill="1" applyBorder="1" applyAlignment="1">
      <alignment wrapText="1"/>
    </xf>
    <xf numFmtId="0" fontId="7" fillId="4" borderId="11" xfId="0" applyFont="1" applyFill="1" applyBorder="1" applyAlignment="1">
      <alignment horizontal="left" vertical="center" wrapText="1"/>
    </xf>
    <xf numFmtId="0" fontId="9" fillId="7" borderId="11" xfId="0" applyFont="1" applyFill="1" applyBorder="1" applyAlignment="1">
      <alignment wrapText="1"/>
    </xf>
    <xf numFmtId="0" fontId="9" fillId="7" borderId="11" xfId="0" applyFont="1" applyFill="1" applyBorder="1" applyAlignment="1">
      <alignment vertical="center" wrapText="1"/>
    </xf>
    <xf numFmtId="0" fontId="7" fillId="4" borderId="11" xfId="0" applyFont="1" applyFill="1" applyBorder="1" applyAlignment="1">
      <alignment vertical="center" wrapText="1"/>
    </xf>
    <xf numFmtId="0" fontId="7" fillId="4" borderId="11" xfId="0" applyFont="1" applyFill="1" applyBorder="1" applyAlignment="1">
      <alignment horizontal="left"/>
    </xf>
    <xf numFmtId="0" fontId="7" fillId="4" borderId="11" xfId="0" applyFont="1" applyFill="1" applyBorder="1" applyAlignment="1">
      <alignment horizontal="left" vertical="center"/>
    </xf>
    <xf numFmtId="0" fontId="10" fillId="0" borderId="11" xfId="0" applyFont="1" applyBorder="1" applyAlignment="1">
      <alignment wrapText="1"/>
    </xf>
    <xf numFmtId="0" fontId="10" fillId="0" borderId="11" xfId="0" applyFont="1" applyBorder="1" applyAlignment="1">
      <alignment horizontal="left" vertical="center"/>
    </xf>
    <xf numFmtId="0" fontId="11" fillId="0" borderId="11" xfId="0" applyFont="1" applyBorder="1" applyAlignment="1">
      <alignment vertical="center"/>
    </xf>
    <xf numFmtId="0" fontId="11" fillId="0" borderId="11" xfId="0" applyFont="1" applyBorder="1"/>
    <xf numFmtId="0" fontId="0" fillId="0" borderId="11" xfId="0" applyBorder="1" applyAlignment="1">
      <alignment horizontal="left" vertical="center"/>
    </xf>
    <xf numFmtId="0" fontId="11" fillId="0" borderId="11" xfId="0" applyFont="1" applyBorder="1" applyAlignment="1">
      <alignment wrapText="1"/>
    </xf>
    <xf numFmtId="0" fontId="0" fillId="0" borderId="11" xfId="0" applyBorder="1" applyAlignment="1">
      <alignment vertical="center"/>
    </xf>
    <xf numFmtId="0" fontId="0" fillId="0" borderId="18" xfId="0" applyBorder="1"/>
    <xf numFmtId="0" fontId="0" fillId="0" borderId="11" xfId="0" applyBorder="1" applyAlignment="1">
      <alignment horizontal="left"/>
    </xf>
    <xf numFmtId="0" fontId="0" fillId="0" borderId="18" xfId="0" applyBorder="1" applyAlignment="1">
      <alignment horizontal="left" wrapText="1"/>
    </xf>
    <xf numFmtId="0" fontId="0" fillId="0" borderId="11" xfId="0" applyBorder="1" applyAlignment="1">
      <alignment horizontal="center" vertical="center"/>
    </xf>
    <xf numFmtId="0" fontId="16" fillId="0" borderId="0" xfId="0" applyFont="1" applyProtection="1">
      <protection locked="0"/>
    </xf>
    <xf numFmtId="0" fontId="16" fillId="0" borderId="11" xfId="0" applyFont="1" applyBorder="1" applyAlignment="1">
      <alignment horizontal="left"/>
    </xf>
    <xf numFmtId="0" fontId="16" fillId="0" borderId="11" xfId="0" applyFont="1" applyBorder="1" applyAlignment="1">
      <alignment horizontal="center" vertical="center"/>
    </xf>
    <xf numFmtId="0" fontId="16" fillId="0" borderId="18" xfId="0" applyFont="1" applyBorder="1" applyAlignment="1">
      <alignment horizontal="left"/>
    </xf>
    <xf numFmtId="0" fontId="16" fillId="0" borderId="0" xfId="0" applyFont="1" applyAlignment="1">
      <alignment horizontal="left"/>
    </xf>
    <xf numFmtId="0" fontId="16" fillId="0" borderId="0" xfId="0" applyFont="1" applyAlignment="1" applyProtection="1">
      <alignment horizontal="left"/>
      <protection locked="0"/>
    </xf>
    <xf numFmtId="0" fontId="10" fillId="0" borderId="11" xfId="0" applyFont="1" applyBorder="1"/>
    <xf numFmtId="0" fontId="0" fillId="0" borderId="18" xfId="0" applyBorder="1" applyAlignment="1">
      <alignment wrapText="1"/>
    </xf>
    <xf numFmtId="0" fontId="0" fillId="0" borderId="0" xfId="0" applyAlignment="1" applyProtection="1">
      <alignment horizontal="center" vertical="center"/>
      <protection locked="0"/>
    </xf>
    <xf numFmtId="0" fontId="2" fillId="0" borderId="0" xfId="0" applyFont="1" applyProtection="1">
      <protection locked="0"/>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45049-2C76-4AAB-A1AC-468F777EBEE1}">
  <dimension ref="A1:S98"/>
  <sheetViews>
    <sheetView tabSelected="1" workbookViewId="0">
      <selection sqref="A1:XFD1048576"/>
    </sheetView>
  </sheetViews>
  <sheetFormatPr baseColWidth="10" defaultColWidth="9.28515625" defaultRowHeight="15" x14ac:dyDescent="0.25"/>
  <cols>
    <col min="1" max="1" width="9.28515625" style="1"/>
    <col min="2" max="2" width="9.42578125" style="1" bestFit="1" customWidth="1"/>
    <col min="3" max="3" width="43.28515625" style="1" customWidth="1"/>
    <col min="4" max="4" width="12.7109375" style="70" bestFit="1" customWidth="1"/>
    <col min="5" max="5" width="13" style="1" customWidth="1"/>
    <col min="6" max="6" width="50.85546875" style="1" customWidth="1"/>
    <col min="7" max="10" width="14.5703125" style="1" customWidth="1"/>
    <col min="11" max="11" width="16.140625" style="1" customWidth="1"/>
    <col min="12" max="12" width="19.28515625" style="1" customWidth="1"/>
    <col min="13" max="13" width="21.7109375" style="1" customWidth="1"/>
    <col min="14" max="14" width="18.85546875" style="1" customWidth="1"/>
    <col min="15" max="15" width="9.28515625" style="1"/>
    <col min="16" max="16" width="12.5703125" style="1" customWidth="1"/>
    <col min="17" max="17" width="9.28515625" style="1"/>
    <col min="18" max="18" width="19.28515625" style="1" customWidth="1"/>
    <col min="19" max="19" width="33" style="1" customWidth="1"/>
    <col min="20" max="16384" width="9.28515625" style="1"/>
  </cols>
  <sheetData>
    <row r="1" spans="2:19" ht="39" customHeight="1" thickBot="1" x14ac:dyDescent="0.3">
      <c r="D1" s="2"/>
      <c r="G1" s="3" t="s">
        <v>0</v>
      </c>
      <c r="H1" s="4"/>
      <c r="I1" s="4"/>
      <c r="J1" s="4"/>
      <c r="K1" s="4"/>
      <c r="L1" s="4"/>
      <c r="M1" s="4"/>
      <c r="N1" s="4"/>
    </row>
    <row r="2" spans="2:19" ht="48" thickBot="1" x14ac:dyDescent="0.3">
      <c r="B2" s="28" t="s">
        <v>1</v>
      </c>
      <c r="C2" s="29" t="s">
        <v>2</v>
      </c>
      <c r="D2" s="30" t="s">
        <v>3</v>
      </c>
      <c r="E2" s="31" t="s">
        <v>4</v>
      </c>
      <c r="F2" s="32" t="s">
        <v>5</v>
      </c>
      <c r="G2" s="33" t="s">
        <v>6</v>
      </c>
      <c r="H2" s="34" t="s">
        <v>15</v>
      </c>
      <c r="I2" s="35" t="s">
        <v>16</v>
      </c>
      <c r="J2" s="34" t="s">
        <v>17</v>
      </c>
      <c r="K2" s="36" t="s">
        <v>18</v>
      </c>
      <c r="L2" s="36" t="s">
        <v>19</v>
      </c>
      <c r="M2" s="36" t="s">
        <v>20</v>
      </c>
      <c r="N2" s="37" t="s">
        <v>7</v>
      </c>
      <c r="P2" s="5" t="s">
        <v>8</v>
      </c>
    </row>
    <row r="3" spans="2:19" ht="60.75" thickBot="1" x14ac:dyDescent="0.3">
      <c r="B3" s="38" t="s">
        <v>21</v>
      </c>
      <c r="C3" s="39" t="s">
        <v>22</v>
      </c>
      <c r="D3" s="40" t="s">
        <v>23</v>
      </c>
      <c r="E3" s="39" t="s">
        <v>9</v>
      </c>
      <c r="F3" s="41" t="s">
        <v>24</v>
      </c>
      <c r="G3" s="6">
        <v>21</v>
      </c>
      <c r="H3" s="6">
        <v>8</v>
      </c>
      <c r="I3" s="6">
        <v>8</v>
      </c>
      <c r="J3" s="6">
        <v>5</v>
      </c>
      <c r="K3" s="9"/>
      <c r="L3" s="9"/>
      <c r="M3" s="9"/>
      <c r="N3" s="7">
        <f>IF(H3*K3+I3*L3+J3*M3=0,P3,H3*K3+I3*L3+J3*M3)</f>
        <v>345.63374999999996</v>
      </c>
      <c r="O3"/>
      <c r="P3" s="42">
        <v>345.63374999999996</v>
      </c>
      <c r="Q3" s="42"/>
      <c r="R3"/>
      <c r="S3"/>
    </row>
    <row r="4" spans="2:19" ht="75" x14ac:dyDescent="0.25">
      <c r="B4" s="20" t="s">
        <v>25</v>
      </c>
      <c r="C4" s="8" t="s">
        <v>26</v>
      </c>
      <c r="D4" s="43">
        <v>2105528</v>
      </c>
      <c r="E4" s="8" t="s">
        <v>9</v>
      </c>
      <c r="F4" s="44" t="s">
        <v>27</v>
      </c>
      <c r="G4" s="6">
        <v>166</v>
      </c>
      <c r="H4" s="6">
        <v>59</v>
      </c>
      <c r="I4" s="6">
        <v>59</v>
      </c>
      <c r="J4" s="6">
        <v>48</v>
      </c>
      <c r="K4" s="9"/>
      <c r="L4" s="9"/>
      <c r="M4" s="9"/>
      <c r="N4" s="7">
        <f t="shared" ref="N4:N67" si="0">IF(H4*K4+I4*L4+J4*M4=0,P4,H4*K4+I4*L4+J4*M4)</f>
        <v>59679.716249999998</v>
      </c>
      <c r="O4"/>
      <c r="P4" s="42">
        <v>59679.716249999998</v>
      </c>
      <c r="Q4" s="42"/>
      <c r="R4" s="10" t="s">
        <v>10</v>
      </c>
      <c r="S4" s="11">
        <f>COUNTIF(K3:K86,"&gt;0")</f>
        <v>0</v>
      </c>
    </row>
    <row r="5" spans="2:19" ht="45" x14ac:dyDescent="0.25">
      <c r="B5" s="20" t="s">
        <v>28</v>
      </c>
      <c r="C5" s="8" t="s">
        <v>29</v>
      </c>
      <c r="D5" s="45">
        <v>2556900</v>
      </c>
      <c r="E5" s="8" t="s">
        <v>9</v>
      </c>
      <c r="F5" s="44" t="s">
        <v>30</v>
      </c>
      <c r="G5" s="6">
        <v>1325</v>
      </c>
      <c r="H5" s="6">
        <v>490</v>
      </c>
      <c r="I5" s="6">
        <v>530</v>
      </c>
      <c r="J5" s="6">
        <v>305</v>
      </c>
      <c r="K5" s="9"/>
      <c r="L5" s="9"/>
      <c r="M5" s="9"/>
      <c r="N5" s="7">
        <f t="shared" si="0"/>
        <v>155618.08762499999</v>
      </c>
      <c r="O5"/>
      <c r="P5" s="42">
        <v>155618.08762499999</v>
      </c>
      <c r="Q5" s="42"/>
      <c r="R5" s="12" t="s">
        <v>11</v>
      </c>
      <c r="S5" s="13">
        <v>84</v>
      </c>
    </row>
    <row r="6" spans="2:19" ht="45.75" thickBot="1" x14ac:dyDescent="0.3">
      <c r="B6" s="20" t="s">
        <v>31</v>
      </c>
      <c r="C6" s="8" t="s">
        <v>32</v>
      </c>
      <c r="D6" s="43" t="s">
        <v>33</v>
      </c>
      <c r="E6" s="8" t="s">
        <v>9</v>
      </c>
      <c r="F6" s="44" t="s">
        <v>34</v>
      </c>
      <c r="G6" s="6">
        <v>886</v>
      </c>
      <c r="H6" s="6">
        <v>290</v>
      </c>
      <c r="I6" s="6">
        <v>307</v>
      </c>
      <c r="J6" s="6">
        <v>289</v>
      </c>
      <c r="K6" s="9"/>
      <c r="L6" s="9"/>
      <c r="M6" s="9"/>
      <c r="N6" s="7">
        <f t="shared" si="0"/>
        <v>168307.78387500002</v>
      </c>
      <c r="O6"/>
      <c r="P6" s="42">
        <v>168307.78387500002</v>
      </c>
      <c r="Q6" s="42"/>
      <c r="R6" s="14" t="s">
        <v>12</v>
      </c>
      <c r="S6" s="15">
        <f>+S4/S5</f>
        <v>0</v>
      </c>
    </row>
    <row r="7" spans="2:19" ht="120" x14ac:dyDescent="0.25">
      <c r="B7" s="20" t="s">
        <v>35</v>
      </c>
      <c r="C7" s="8" t="s">
        <v>36</v>
      </c>
      <c r="D7" s="43" t="s">
        <v>37</v>
      </c>
      <c r="E7" s="8" t="s">
        <v>9</v>
      </c>
      <c r="F7" s="44" t="s">
        <v>38</v>
      </c>
      <c r="G7" s="6">
        <v>37</v>
      </c>
      <c r="H7" s="6">
        <v>16</v>
      </c>
      <c r="I7" s="6">
        <v>16</v>
      </c>
      <c r="J7" s="6">
        <v>5</v>
      </c>
      <c r="K7" s="9"/>
      <c r="L7" s="9"/>
      <c r="M7" s="9"/>
      <c r="N7" s="7">
        <f t="shared" si="0"/>
        <v>7710.2025000000012</v>
      </c>
      <c r="O7"/>
      <c r="P7" s="42">
        <v>7710.2025000000012</v>
      </c>
      <c r="Q7" s="42"/>
      <c r="R7"/>
      <c r="S7"/>
    </row>
    <row r="8" spans="2:19" ht="210" x14ac:dyDescent="0.25">
      <c r="B8" s="20" t="s">
        <v>39</v>
      </c>
      <c r="C8" s="8" t="s">
        <v>40</v>
      </c>
      <c r="D8" s="43" t="s">
        <v>41</v>
      </c>
      <c r="E8" s="8" t="s">
        <v>9</v>
      </c>
      <c r="F8" s="44" t="s">
        <v>42</v>
      </c>
      <c r="G8" s="6">
        <v>2</v>
      </c>
      <c r="H8" s="6">
        <v>1</v>
      </c>
      <c r="I8" s="6">
        <v>1</v>
      </c>
      <c r="J8" s="6">
        <v>0</v>
      </c>
      <c r="K8" s="9"/>
      <c r="L8" s="9"/>
      <c r="M8" s="9"/>
      <c r="N8" s="7">
        <f t="shared" si="0"/>
        <v>316.614375</v>
      </c>
      <c r="O8"/>
      <c r="P8" s="42">
        <v>316.614375</v>
      </c>
      <c r="Q8" s="42"/>
      <c r="R8"/>
      <c r="S8"/>
    </row>
    <row r="9" spans="2:19" ht="105" x14ac:dyDescent="0.25">
      <c r="B9" s="20" t="s">
        <v>43</v>
      </c>
      <c r="C9" s="8" t="s">
        <v>44</v>
      </c>
      <c r="D9" s="43" t="s">
        <v>45</v>
      </c>
      <c r="E9" s="8" t="s">
        <v>9</v>
      </c>
      <c r="F9" s="44" t="s">
        <v>46</v>
      </c>
      <c r="G9" s="6">
        <v>0</v>
      </c>
      <c r="H9" s="6">
        <v>0</v>
      </c>
      <c r="I9" s="6">
        <v>0</v>
      </c>
      <c r="J9" s="6">
        <v>0</v>
      </c>
      <c r="K9" s="9"/>
      <c r="L9" s="9"/>
      <c r="M9" s="9"/>
      <c r="N9" s="7">
        <f t="shared" si="0"/>
        <v>0</v>
      </c>
      <c r="O9"/>
      <c r="P9" s="42">
        <v>0</v>
      </c>
      <c r="Q9" s="42"/>
      <c r="R9"/>
      <c r="S9"/>
    </row>
    <row r="10" spans="2:19" x14ac:dyDescent="0.25">
      <c r="B10" s="20" t="s">
        <v>47</v>
      </c>
      <c r="C10" s="8" t="s">
        <v>48</v>
      </c>
      <c r="D10" s="43" t="s">
        <v>49</v>
      </c>
      <c r="E10" s="8" t="s">
        <v>9</v>
      </c>
      <c r="F10" s="44" t="s">
        <v>50</v>
      </c>
      <c r="G10" s="6">
        <v>87</v>
      </c>
      <c r="H10" s="6">
        <v>26</v>
      </c>
      <c r="I10" s="6">
        <v>39</v>
      </c>
      <c r="J10" s="6">
        <v>22</v>
      </c>
      <c r="K10" s="9"/>
      <c r="L10" s="9"/>
      <c r="M10" s="9"/>
      <c r="N10" s="7">
        <f t="shared" si="0"/>
        <v>15970.069500000001</v>
      </c>
      <c r="O10"/>
      <c r="P10" s="42">
        <v>15970.069500000001</v>
      </c>
      <c r="Q10" s="42"/>
      <c r="R10"/>
      <c r="S10"/>
    </row>
    <row r="11" spans="2:19" ht="60" x14ac:dyDescent="0.25">
      <c r="B11" s="20" t="s">
        <v>51</v>
      </c>
      <c r="C11" s="8" t="s">
        <v>52</v>
      </c>
      <c r="D11" s="43" t="s">
        <v>53</v>
      </c>
      <c r="E11" s="8" t="s">
        <v>9</v>
      </c>
      <c r="F11" s="44" t="s">
        <v>54</v>
      </c>
      <c r="G11" s="6">
        <v>138</v>
      </c>
      <c r="H11" s="6">
        <v>46</v>
      </c>
      <c r="I11" s="6">
        <v>46</v>
      </c>
      <c r="J11" s="6">
        <v>46</v>
      </c>
      <c r="K11" s="9"/>
      <c r="L11" s="9"/>
      <c r="M11" s="9"/>
      <c r="N11" s="7">
        <f t="shared" si="0"/>
        <v>29642.555250000001</v>
      </c>
      <c r="O11"/>
      <c r="P11" s="42">
        <v>29642.555250000001</v>
      </c>
      <c r="Q11" s="42"/>
      <c r="R11"/>
      <c r="S11"/>
    </row>
    <row r="12" spans="2:19" ht="60" x14ac:dyDescent="0.25">
      <c r="B12" s="20" t="s">
        <v>55</v>
      </c>
      <c r="C12" s="8" t="s">
        <v>56</v>
      </c>
      <c r="D12" s="43" t="s">
        <v>57</v>
      </c>
      <c r="E12" s="8" t="s">
        <v>9</v>
      </c>
      <c r="F12" s="44" t="s">
        <v>58</v>
      </c>
      <c r="G12" s="6">
        <v>313</v>
      </c>
      <c r="H12" s="6">
        <v>91</v>
      </c>
      <c r="I12" s="6">
        <v>131</v>
      </c>
      <c r="J12" s="6">
        <v>91</v>
      </c>
      <c r="K12" s="9"/>
      <c r="L12" s="9"/>
      <c r="M12" s="9"/>
      <c r="N12" s="7">
        <f t="shared" si="0"/>
        <v>51298.978499999997</v>
      </c>
      <c r="O12"/>
      <c r="P12" s="42">
        <v>51298.978499999997</v>
      </c>
      <c r="Q12" s="42"/>
      <c r="R12"/>
      <c r="S12"/>
    </row>
    <row r="13" spans="2:19" ht="120" customHeight="1" x14ac:dyDescent="0.25">
      <c r="B13" s="20" t="s">
        <v>59</v>
      </c>
      <c r="C13" s="8" t="s">
        <v>60</v>
      </c>
      <c r="D13" s="45">
        <v>2659849</v>
      </c>
      <c r="E13" s="8" t="s">
        <v>9</v>
      </c>
      <c r="F13" s="44" t="s">
        <v>61</v>
      </c>
      <c r="G13" s="6">
        <v>19</v>
      </c>
      <c r="H13" s="6">
        <v>7</v>
      </c>
      <c r="I13" s="6">
        <v>7</v>
      </c>
      <c r="J13" s="6">
        <v>5</v>
      </c>
      <c r="K13" s="9"/>
      <c r="L13" s="9"/>
      <c r="M13" s="9"/>
      <c r="N13" s="7">
        <f t="shared" si="0"/>
        <v>5130.2212500000005</v>
      </c>
      <c r="O13"/>
      <c r="P13" s="42">
        <v>5130.2212500000005</v>
      </c>
      <c r="Q13" s="42"/>
      <c r="R13"/>
      <c r="S13"/>
    </row>
    <row r="14" spans="2:19" ht="225" x14ac:dyDescent="0.25">
      <c r="B14" s="20" t="s">
        <v>62</v>
      </c>
      <c r="C14" s="8" t="s">
        <v>63</v>
      </c>
      <c r="D14" s="43">
        <v>2635300</v>
      </c>
      <c r="E14" s="8" t="s">
        <v>9</v>
      </c>
      <c r="F14" s="44" t="s">
        <v>64</v>
      </c>
      <c r="G14" s="6">
        <v>8</v>
      </c>
      <c r="H14" s="6">
        <v>3</v>
      </c>
      <c r="I14" s="6">
        <v>3</v>
      </c>
      <c r="J14" s="6">
        <v>2</v>
      </c>
      <c r="K14" s="9"/>
      <c r="L14" s="9"/>
      <c r="M14" s="9"/>
      <c r="N14" s="7">
        <f t="shared" si="0"/>
        <v>1762.9342500000005</v>
      </c>
      <c r="O14"/>
      <c r="P14" s="42">
        <v>1762.9342500000005</v>
      </c>
      <c r="Q14" s="42"/>
      <c r="R14"/>
      <c r="S14"/>
    </row>
    <row r="15" spans="2:19" ht="45" x14ac:dyDescent="0.25">
      <c r="B15" s="20" t="s">
        <v>65</v>
      </c>
      <c r="C15" s="8" t="s">
        <v>66</v>
      </c>
      <c r="D15" s="45" t="s">
        <v>67</v>
      </c>
      <c r="E15" s="8" t="s">
        <v>9</v>
      </c>
      <c r="F15" s="44" t="s">
        <v>68</v>
      </c>
      <c r="G15" s="6">
        <v>14</v>
      </c>
      <c r="H15" s="6">
        <v>5</v>
      </c>
      <c r="I15" s="6">
        <v>5</v>
      </c>
      <c r="J15" s="6">
        <v>4</v>
      </c>
      <c r="K15" s="9"/>
      <c r="L15" s="9"/>
      <c r="M15" s="9"/>
      <c r="N15" s="7">
        <f t="shared" si="0"/>
        <v>14507.839500000002</v>
      </c>
      <c r="O15"/>
      <c r="P15" s="42">
        <v>14507.839500000002</v>
      </c>
      <c r="Q15" s="42"/>
      <c r="R15"/>
      <c r="S15"/>
    </row>
    <row r="16" spans="2:19" ht="105" x14ac:dyDescent="0.25">
      <c r="B16" s="20" t="s">
        <v>69</v>
      </c>
      <c r="C16" s="8" t="s">
        <v>70</v>
      </c>
      <c r="D16" s="45">
        <v>2971205</v>
      </c>
      <c r="E16" s="8" t="s">
        <v>9</v>
      </c>
      <c r="F16" s="44" t="s">
        <v>71</v>
      </c>
      <c r="G16" s="6">
        <v>9</v>
      </c>
      <c r="H16" s="6">
        <v>3</v>
      </c>
      <c r="I16" s="6">
        <v>3</v>
      </c>
      <c r="J16" s="6">
        <v>3</v>
      </c>
      <c r="K16" s="9"/>
      <c r="L16" s="9"/>
      <c r="M16" s="9"/>
      <c r="N16" s="7">
        <f t="shared" si="0"/>
        <v>5073.2797499999997</v>
      </c>
      <c r="O16"/>
      <c r="P16" s="42">
        <v>5073.2797499999997</v>
      </c>
      <c r="Q16" s="42"/>
      <c r="R16"/>
      <c r="S16"/>
    </row>
    <row r="17" spans="2:19" ht="105" x14ac:dyDescent="0.25">
      <c r="B17" s="20" t="s">
        <v>72</v>
      </c>
      <c r="C17" s="8" t="s">
        <v>73</v>
      </c>
      <c r="D17" s="43">
        <v>2105769</v>
      </c>
      <c r="E17" s="8" t="s">
        <v>9</v>
      </c>
      <c r="F17" s="44" t="s">
        <v>74</v>
      </c>
      <c r="G17" s="6">
        <v>7</v>
      </c>
      <c r="H17" s="6">
        <v>3</v>
      </c>
      <c r="I17" s="6">
        <v>3</v>
      </c>
      <c r="J17" s="6">
        <v>1</v>
      </c>
      <c r="K17" s="9"/>
      <c r="L17" s="9"/>
      <c r="M17" s="9"/>
      <c r="N17" s="7">
        <f t="shared" si="0"/>
        <v>347.93508750000001</v>
      </c>
      <c r="O17"/>
      <c r="P17" s="42">
        <v>347.93508750000001</v>
      </c>
      <c r="Q17" s="42"/>
      <c r="R17"/>
      <c r="S17"/>
    </row>
    <row r="18" spans="2:19" ht="60" x14ac:dyDescent="0.25">
      <c r="B18" s="20" t="s">
        <v>75</v>
      </c>
      <c r="C18" s="8" t="s">
        <v>76</v>
      </c>
      <c r="D18" s="43">
        <v>2106769</v>
      </c>
      <c r="E18" s="8" t="s">
        <v>9</v>
      </c>
      <c r="F18" s="44" t="s">
        <v>77</v>
      </c>
      <c r="G18" s="6">
        <v>0</v>
      </c>
      <c r="H18" s="6">
        <v>0</v>
      </c>
      <c r="I18" s="6">
        <v>0</v>
      </c>
      <c r="J18" s="6">
        <v>0</v>
      </c>
      <c r="K18" s="9"/>
      <c r="L18" s="9"/>
      <c r="M18" s="9"/>
      <c r="N18" s="7">
        <f t="shared" si="0"/>
        <v>0</v>
      </c>
      <c r="O18"/>
      <c r="P18" s="42">
        <v>0</v>
      </c>
      <c r="Q18" s="42"/>
      <c r="R18"/>
      <c r="S18"/>
    </row>
    <row r="19" spans="2:19" ht="165" x14ac:dyDescent="0.25">
      <c r="B19" s="20" t="s">
        <v>78</v>
      </c>
      <c r="C19" s="8" t="s">
        <v>79</v>
      </c>
      <c r="D19" s="45">
        <v>2105669</v>
      </c>
      <c r="E19" s="8" t="s">
        <v>9</v>
      </c>
      <c r="F19" s="44" t="s">
        <v>80</v>
      </c>
      <c r="G19" s="6">
        <v>79</v>
      </c>
      <c r="H19" s="6">
        <v>22</v>
      </c>
      <c r="I19" s="6">
        <v>35</v>
      </c>
      <c r="J19" s="6">
        <v>22</v>
      </c>
      <c r="K19" s="9"/>
      <c r="L19" s="9"/>
      <c r="M19" s="9"/>
      <c r="N19" s="7">
        <f t="shared" si="0"/>
        <v>3756.7847624999995</v>
      </c>
      <c r="O19"/>
      <c r="P19" s="42">
        <v>3756.7847624999995</v>
      </c>
      <c r="Q19" s="42"/>
      <c r="R19"/>
      <c r="S19"/>
    </row>
    <row r="20" spans="2:19" ht="180" x14ac:dyDescent="0.25">
      <c r="B20" s="20" t="s">
        <v>81</v>
      </c>
      <c r="C20" s="8" t="s">
        <v>82</v>
      </c>
      <c r="D20" s="43" t="s">
        <v>83</v>
      </c>
      <c r="E20" s="8" t="s">
        <v>9</v>
      </c>
      <c r="F20" s="44" t="s">
        <v>84</v>
      </c>
      <c r="G20" s="6">
        <v>2</v>
      </c>
      <c r="H20" s="6">
        <v>1</v>
      </c>
      <c r="I20" s="6">
        <v>1</v>
      </c>
      <c r="J20" s="6">
        <v>0</v>
      </c>
      <c r="K20" s="9"/>
      <c r="L20" s="9"/>
      <c r="M20" s="9"/>
      <c r="N20" s="7">
        <f t="shared" si="0"/>
        <v>350.97562500000004</v>
      </c>
      <c r="O20"/>
      <c r="P20" s="42">
        <v>350.97562500000004</v>
      </c>
      <c r="Q20" s="42"/>
      <c r="R20"/>
      <c r="S20"/>
    </row>
    <row r="21" spans="2:19" ht="90" x14ac:dyDescent="0.25">
      <c r="B21" s="20" t="s">
        <v>85</v>
      </c>
      <c r="C21" s="8" t="s">
        <v>86</v>
      </c>
      <c r="D21" s="43">
        <v>2318149</v>
      </c>
      <c r="E21" s="8" t="s">
        <v>9</v>
      </c>
      <c r="F21" s="44" t="s">
        <v>87</v>
      </c>
      <c r="G21" s="6">
        <v>11</v>
      </c>
      <c r="H21" s="6">
        <v>5</v>
      </c>
      <c r="I21" s="6">
        <v>5</v>
      </c>
      <c r="J21" s="6">
        <v>1</v>
      </c>
      <c r="K21" s="9"/>
      <c r="L21" s="9"/>
      <c r="M21" s="9"/>
      <c r="N21" s="7">
        <f t="shared" si="0"/>
        <v>895.15098750000004</v>
      </c>
      <c r="O21"/>
      <c r="P21" s="42">
        <v>895.15098750000004</v>
      </c>
      <c r="Q21" s="42"/>
      <c r="R21"/>
      <c r="S21"/>
    </row>
    <row r="22" spans="2:19" ht="15" customHeight="1" x14ac:dyDescent="0.25">
      <c r="B22" s="20" t="s">
        <v>88</v>
      </c>
      <c r="C22" s="8" t="s">
        <v>89</v>
      </c>
      <c r="D22" s="45">
        <v>2662105</v>
      </c>
      <c r="E22" s="8" t="s">
        <v>9</v>
      </c>
      <c r="F22" s="44" t="s">
        <v>90</v>
      </c>
      <c r="G22" s="6">
        <v>11</v>
      </c>
      <c r="H22" s="6">
        <v>4</v>
      </c>
      <c r="I22" s="6">
        <v>4</v>
      </c>
      <c r="J22" s="6">
        <v>3</v>
      </c>
      <c r="K22" s="9"/>
      <c r="L22" s="9"/>
      <c r="M22" s="9"/>
      <c r="N22" s="7">
        <f t="shared" si="0"/>
        <v>6909.9030000000002</v>
      </c>
      <c r="O22"/>
      <c r="P22" s="42">
        <v>6909.9030000000002</v>
      </c>
      <c r="Q22" s="42"/>
      <c r="R22"/>
      <c r="S22"/>
    </row>
    <row r="23" spans="2:19" x14ac:dyDescent="0.25">
      <c r="B23" s="20" t="s">
        <v>91</v>
      </c>
      <c r="C23" s="8" t="s">
        <v>92</v>
      </c>
      <c r="D23" s="43">
        <v>14049</v>
      </c>
      <c r="E23" s="8" t="s">
        <v>9</v>
      </c>
      <c r="F23" s="44" t="s">
        <v>93</v>
      </c>
      <c r="G23" s="6">
        <v>2</v>
      </c>
      <c r="H23" s="6">
        <v>1</v>
      </c>
      <c r="I23" s="6">
        <v>1</v>
      </c>
      <c r="J23" s="6">
        <v>0</v>
      </c>
      <c r="K23" s="9"/>
      <c r="L23" s="9"/>
      <c r="M23" s="9"/>
      <c r="N23" s="7">
        <f t="shared" si="0"/>
        <v>135.48149999999998</v>
      </c>
      <c r="O23"/>
      <c r="P23" s="42">
        <v>135.48149999999998</v>
      </c>
      <c r="Q23" s="42"/>
      <c r="R23"/>
      <c r="S23"/>
    </row>
    <row r="24" spans="2:19" ht="60" x14ac:dyDescent="0.25">
      <c r="B24" s="20" t="s">
        <v>94</v>
      </c>
      <c r="C24" s="8" t="s">
        <v>95</v>
      </c>
      <c r="D24" s="45">
        <v>2659949</v>
      </c>
      <c r="E24" s="8" t="s">
        <v>9</v>
      </c>
      <c r="F24" s="44" t="s">
        <v>96</v>
      </c>
      <c r="G24" s="6">
        <v>15</v>
      </c>
      <c r="H24" s="6">
        <v>6</v>
      </c>
      <c r="I24" s="6">
        <v>6</v>
      </c>
      <c r="J24" s="6">
        <v>3</v>
      </c>
      <c r="K24" s="9"/>
      <c r="L24" s="9"/>
      <c r="M24" s="9"/>
      <c r="N24" s="7">
        <f t="shared" si="0"/>
        <v>4041.2295000000004</v>
      </c>
      <c r="O24"/>
      <c r="P24" s="42">
        <v>4041.2295000000004</v>
      </c>
      <c r="Q24" s="42"/>
      <c r="R24"/>
      <c r="S24"/>
    </row>
    <row r="25" spans="2:19" ht="45" x14ac:dyDescent="0.25">
      <c r="B25" s="20" t="s">
        <v>97</v>
      </c>
      <c r="C25" s="8" t="s">
        <v>98</v>
      </c>
      <c r="D25" s="45">
        <v>2659600</v>
      </c>
      <c r="E25" s="8" t="s">
        <v>9</v>
      </c>
      <c r="F25" s="44" t="s">
        <v>99</v>
      </c>
      <c r="G25" s="6">
        <v>15</v>
      </c>
      <c r="H25" s="6">
        <v>6</v>
      </c>
      <c r="I25" s="6">
        <v>6</v>
      </c>
      <c r="J25" s="6">
        <v>3</v>
      </c>
      <c r="K25" s="9"/>
      <c r="L25" s="9"/>
      <c r="M25" s="9"/>
      <c r="N25" s="7">
        <f t="shared" si="0"/>
        <v>6617.9767499999998</v>
      </c>
      <c r="O25"/>
      <c r="P25" s="42">
        <v>6617.9767499999998</v>
      </c>
      <c r="Q25" s="42"/>
      <c r="R25"/>
      <c r="S25"/>
    </row>
    <row r="26" spans="2:19" ht="45" x14ac:dyDescent="0.25">
      <c r="B26" s="20" t="s">
        <v>100</v>
      </c>
      <c r="C26" s="46" t="s">
        <v>22</v>
      </c>
      <c r="D26" s="47" t="s">
        <v>101</v>
      </c>
      <c r="E26" s="8" t="s">
        <v>9</v>
      </c>
      <c r="F26" s="44" t="s">
        <v>102</v>
      </c>
      <c r="G26" s="6">
        <v>20</v>
      </c>
      <c r="H26" s="6">
        <v>8</v>
      </c>
      <c r="I26" s="6">
        <v>8</v>
      </c>
      <c r="J26" s="6">
        <v>4</v>
      </c>
      <c r="K26" s="9"/>
      <c r="L26" s="9"/>
      <c r="M26" s="9"/>
      <c r="N26" s="7">
        <f t="shared" si="0"/>
        <v>328.73610000000002</v>
      </c>
      <c r="O26"/>
      <c r="P26" s="42">
        <v>328.73610000000002</v>
      </c>
      <c r="Q26" s="42"/>
      <c r="R26"/>
      <c r="S26"/>
    </row>
    <row r="27" spans="2:19" ht="30" x14ac:dyDescent="0.25">
      <c r="B27" s="20" t="s">
        <v>103</v>
      </c>
      <c r="C27" s="16" t="s">
        <v>104</v>
      </c>
      <c r="D27" s="45">
        <v>2105569</v>
      </c>
      <c r="E27" s="8" t="s">
        <v>9</v>
      </c>
      <c r="F27" s="44" t="s">
        <v>105</v>
      </c>
      <c r="G27" s="6">
        <v>41</v>
      </c>
      <c r="H27" s="6">
        <v>13</v>
      </c>
      <c r="I27" s="6">
        <v>15</v>
      </c>
      <c r="J27" s="6">
        <v>13</v>
      </c>
      <c r="K27" s="9"/>
      <c r="L27" s="9"/>
      <c r="M27" s="9"/>
      <c r="N27" s="7">
        <f t="shared" si="0"/>
        <v>1898.8171124999997</v>
      </c>
      <c r="O27"/>
      <c r="P27" s="42">
        <v>1898.8171124999997</v>
      </c>
      <c r="Q27" s="42"/>
      <c r="R27"/>
      <c r="S27"/>
    </row>
    <row r="28" spans="2:19" ht="30" x14ac:dyDescent="0.25">
      <c r="B28" s="20" t="s">
        <v>106</v>
      </c>
      <c r="C28" s="16" t="s">
        <v>107</v>
      </c>
      <c r="D28" s="45">
        <v>2105560</v>
      </c>
      <c r="E28" s="8" t="s">
        <v>9</v>
      </c>
      <c r="F28" s="44" t="s">
        <v>108</v>
      </c>
      <c r="G28" s="6">
        <v>431</v>
      </c>
      <c r="H28" s="6">
        <v>113</v>
      </c>
      <c r="I28" s="6">
        <v>214</v>
      </c>
      <c r="J28" s="6">
        <v>104</v>
      </c>
      <c r="K28" s="9"/>
      <c r="L28" s="9"/>
      <c r="M28" s="9"/>
      <c r="N28" s="7">
        <f t="shared" si="0"/>
        <v>41667.190950000004</v>
      </c>
      <c r="O28"/>
      <c r="P28" s="42">
        <v>41667.190950000004</v>
      </c>
      <c r="Q28" s="42"/>
      <c r="R28"/>
      <c r="S28"/>
    </row>
    <row r="29" spans="2:19" ht="45" x14ac:dyDescent="0.25">
      <c r="B29" s="20" t="s">
        <v>109</v>
      </c>
      <c r="C29" s="16" t="s">
        <v>110</v>
      </c>
      <c r="D29" s="45">
        <v>2557000</v>
      </c>
      <c r="E29" s="8" t="s">
        <v>9</v>
      </c>
      <c r="F29" s="44" t="s">
        <v>111</v>
      </c>
      <c r="G29" s="6">
        <v>36</v>
      </c>
      <c r="H29" s="6">
        <v>12</v>
      </c>
      <c r="I29" s="6">
        <v>12</v>
      </c>
      <c r="J29" s="6">
        <v>12</v>
      </c>
      <c r="K29" s="9"/>
      <c r="L29" s="9"/>
      <c r="M29" s="9"/>
      <c r="N29" s="7">
        <f t="shared" si="0"/>
        <v>4241.8876500000006</v>
      </c>
      <c r="O29"/>
      <c r="P29" s="42">
        <v>4241.8876500000006</v>
      </c>
      <c r="Q29" s="42"/>
      <c r="R29"/>
      <c r="S29"/>
    </row>
    <row r="30" spans="2:19" ht="45" x14ac:dyDescent="0.25">
      <c r="B30" s="20" t="s">
        <v>112</v>
      </c>
      <c r="C30" s="16" t="s">
        <v>113</v>
      </c>
      <c r="D30" s="45" t="s">
        <v>114</v>
      </c>
      <c r="E30" s="16" t="s">
        <v>9</v>
      </c>
      <c r="F30" s="17" t="s">
        <v>115</v>
      </c>
      <c r="G30" s="6">
        <v>708</v>
      </c>
      <c r="H30" s="6">
        <v>225</v>
      </c>
      <c r="I30" s="6">
        <v>254</v>
      </c>
      <c r="J30" s="6">
        <v>229</v>
      </c>
      <c r="K30" s="9"/>
      <c r="L30" s="9"/>
      <c r="M30" s="9"/>
      <c r="N30" s="7">
        <f t="shared" si="0"/>
        <v>113414.99400000001</v>
      </c>
      <c r="O30"/>
      <c r="P30" s="42">
        <v>113414.99400000001</v>
      </c>
      <c r="Q30" s="42"/>
      <c r="R30"/>
      <c r="S30"/>
    </row>
    <row r="31" spans="2:19" ht="45" x14ac:dyDescent="0.25">
      <c r="B31" s="20" t="s">
        <v>116</v>
      </c>
      <c r="C31" s="16" t="s">
        <v>117</v>
      </c>
      <c r="D31" s="45" t="s">
        <v>118</v>
      </c>
      <c r="E31" s="16" t="s">
        <v>9</v>
      </c>
      <c r="F31" s="17" t="s">
        <v>119</v>
      </c>
      <c r="G31" s="6">
        <v>15</v>
      </c>
      <c r="H31" s="6">
        <v>5</v>
      </c>
      <c r="I31" s="6">
        <v>5</v>
      </c>
      <c r="J31" s="6">
        <v>5</v>
      </c>
      <c r="K31" s="9"/>
      <c r="L31" s="9"/>
      <c r="M31" s="9"/>
      <c r="N31" s="7">
        <f t="shared" si="0"/>
        <v>3538.6312500000004</v>
      </c>
      <c r="O31"/>
      <c r="P31" s="42">
        <v>3538.6312500000004</v>
      </c>
      <c r="Q31" s="42"/>
      <c r="R31"/>
      <c r="S31"/>
    </row>
    <row r="32" spans="2:19" ht="75" customHeight="1" x14ac:dyDescent="0.25">
      <c r="B32" s="20" t="s">
        <v>120</v>
      </c>
      <c r="C32" s="8" t="s">
        <v>121</v>
      </c>
      <c r="D32" s="45" t="s">
        <v>122</v>
      </c>
      <c r="E32" s="8" t="s">
        <v>9</v>
      </c>
      <c r="F32" s="44" t="s">
        <v>123</v>
      </c>
      <c r="G32" s="6">
        <v>246</v>
      </c>
      <c r="H32" s="6">
        <v>80</v>
      </c>
      <c r="I32" s="6">
        <v>86</v>
      </c>
      <c r="J32" s="6">
        <v>80</v>
      </c>
      <c r="K32" s="9"/>
      <c r="L32" s="9"/>
      <c r="M32" s="9"/>
      <c r="N32" s="7">
        <f t="shared" si="0"/>
        <v>63836.907750000006</v>
      </c>
      <c r="O32"/>
      <c r="P32" s="42">
        <v>63836.907750000006</v>
      </c>
      <c r="Q32" s="42"/>
      <c r="R32"/>
      <c r="S32"/>
    </row>
    <row r="33" spans="2:19" ht="30" x14ac:dyDescent="0.25">
      <c r="B33" s="20" t="s">
        <v>124</v>
      </c>
      <c r="C33" s="8" t="s">
        <v>125</v>
      </c>
      <c r="D33" s="48" t="s">
        <v>126</v>
      </c>
      <c r="E33" s="8" t="s">
        <v>9</v>
      </c>
      <c r="F33" s="44" t="s">
        <v>127</v>
      </c>
      <c r="G33" s="6">
        <v>66</v>
      </c>
      <c r="H33" s="6">
        <v>23</v>
      </c>
      <c r="I33" s="6">
        <v>29</v>
      </c>
      <c r="J33" s="6">
        <v>14</v>
      </c>
      <c r="K33" s="9"/>
      <c r="L33" s="9"/>
      <c r="M33" s="9"/>
      <c r="N33" s="7">
        <f t="shared" si="0"/>
        <v>1323.3354750000001</v>
      </c>
      <c r="O33"/>
      <c r="P33" s="42">
        <v>1323.3354750000001</v>
      </c>
      <c r="Q33" s="42"/>
      <c r="R33"/>
      <c r="S33"/>
    </row>
    <row r="34" spans="2:19" ht="30" x14ac:dyDescent="0.25">
      <c r="B34" s="20" t="s">
        <v>128</v>
      </c>
      <c r="C34" s="8" t="s">
        <v>129</v>
      </c>
      <c r="D34" s="48" t="s">
        <v>130</v>
      </c>
      <c r="E34" s="8" t="s">
        <v>9</v>
      </c>
      <c r="F34" s="44" t="s">
        <v>131</v>
      </c>
      <c r="G34" s="6">
        <v>61</v>
      </c>
      <c r="H34" s="6">
        <v>21</v>
      </c>
      <c r="I34" s="6">
        <v>28</v>
      </c>
      <c r="J34" s="6">
        <v>12</v>
      </c>
      <c r="K34" s="9"/>
      <c r="L34" s="9"/>
      <c r="M34" s="9"/>
      <c r="N34" s="7">
        <f t="shared" si="0"/>
        <v>1222.76385</v>
      </c>
      <c r="O34"/>
      <c r="P34" s="42">
        <v>1222.76385</v>
      </c>
      <c r="Q34" s="42"/>
      <c r="R34"/>
      <c r="S34"/>
    </row>
    <row r="35" spans="2:19" ht="30" x14ac:dyDescent="0.25">
      <c r="B35" s="20" t="s">
        <v>132</v>
      </c>
      <c r="C35" s="8" t="s">
        <v>133</v>
      </c>
      <c r="D35" s="48" t="s">
        <v>134</v>
      </c>
      <c r="E35" s="8" t="s">
        <v>9</v>
      </c>
      <c r="F35" s="44" t="s">
        <v>135</v>
      </c>
      <c r="G35" s="6">
        <v>57</v>
      </c>
      <c r="H35" s="6">
        <v>20</v>
      </c>
      <c r="I35" s="6">
        <v>26</v>
      </c>
      <c r="J35" s="6">
        <v>11</v>
      </c>
      <c r="K35" s="9"/>
      <c r="L35" s="9"/>
      <c r="M35" s="9"/>
      <c r="N35" s="7">
        <f t="shared" si="0"/>
        <v>1142.3065500000002</v>
      </c>
      <c r="O35"/>
      <c r="P35" s="42">
        <v>1142.3065500000002</v>
      </c>
      <c r="Q35" s="42"/>
      <c r="R35"/>
      <c r="S35"/>
    </row>
    <row r="36" spans="2:19" ht="45" x14ac:dyDescent="0.25">
      <c r="B36" s="20" t="s">
        <v>136</v>
      </c>
      <c r="C36" s="16" t="s">
        <v>137</v>
      </c>
      <c r="D36" s="45" t="s">
        <v>138</v>
      </c>
      <c r="E36" s="16" t="s">
        <v>9</v>
      </c>
      <c r="F36" s="17" t="s">
        <v>139</v>
      </c>
      <c r="G36" s="6">
        <v>24</v>
      </c>
      <c r="H36" s="6">
        <v>8</v>
      </c>
      <c r="I36" s="6">
        <v>8</v>
      </c>
      <c r="J36" s="6">
        <v>8</v>
      </c>
      <c r="K36" s="9"/>
      <c r="L36" s="9"/>
      <c r="M36" s="9"/>
      <c r="N36" s="7">
        <f t="shared" si="0"/>
        <v>520.58852999999999</v>
      </c>
      <c r="O36"/>
      <c r="P36" s="42">
        <v>520.58852999999999</v>
      </c>
      <c r="Q36" s="42"/>
      <c r="R36"/>
      <c r="S36"/>
    </row>
    <row r="37" spans="2:19" ht="45" x14ac:dyDescent="0.25">
      <c r="B37" s="20" t="s">
        <v>140</v>
      </c>
      <c r="C37" s="16" t="s">
        <v>141</v>
      </c>
      <c r="D37" s="45" t="s">
        <v>142</v>
      </c>
      <c r="E37" s="16" t="s">
        <v>9</v>
      </c>
      <c r="F37" s="17" t="s">
        <v>143</v>
      </c>
      <c r="G37" s="6">
        <v>24</v>
      </c>
      <c r="H37" s="6">
        <v>8</v>
      </c>
      <c r="I37" s="6">
        <v>8</v>
      </c>
      <c r="J37" s="6">
        <v>8</v>
      </c>
      <c r="K37" s="9"/>
      <c r="L37" s="9"/>
      <c r="M37" s="9"/>
      <c r="N37" s="7">
        <f t="shared" si="0"/>
        <v>378.44729999999998</v>
      </c>
      <c r="O37"/>
      <c r="P37" s="42">
        <v>378.44729999999998</v>
      </c>
      <c r="Q37" s="42"/>
      <c r="R37"/>
      <c r="S37"/>
    </row>
    <row r="38" spans="2:19" x14ac:dyDescent="0.25">
      <c r="B38" s="20" t="s">
        <v>144</v>
      </c>
      <c r="C38" s="16" t="s">
        <v>145</v>
      </c>
      <c r="D38" s="45" t="s">
        <v>146</v>
      </c>
      <c r="E38" s="16" t="s">
        <v>9</v>
      </c>
      <c r="F38" s="17" t="s">
        <v>147</v>
      </c>
      <c r="G38" s="6">
        <v>18</v>
      </c>
      <c r="H38" s="6">
        <v>6</v>
      </c>
      <c r="I38" s="6">
        <v>6</v>
      </c>
      <c r="J38" s="6">
        <v>6</v>
      </c>
      <c r="K38" s="9"/>
      <c r="L38" s="9"/>
      <c r="M38" s="9"/>
      <c r="N38" s="7">
        <f t="shared" si="0"/>
        <v>398.0401425</v>
      </c>
      <c r="O38"/>
      <c r="P38" s="42">
        <v>398.0401425</v>
      </c>
      <c r="Q38" s="42"/>
      <c r="R38"/>
      <c r="S38"/>
    </row>
    <row r="39" spans="2:19" ht="30" x14ac:dyDescent="0.25">
      <c r="B39" s="20" t="s">
        <v>148</v>
      </c>
      <c r="C39" s="16" t="s">
        <v>149</v>
      </c>
      <c r="D39" s="45">
        <v>2659405</v>
      </c>
      <c r="E39" s="16" t="s">
        <v>9</v>
      </c>
      <c r="F39" s="17" t="s">
        <v>150</v>
      </c>
      <c r="G39" s="6">
        <v>12</v>
      </c>
      <c r="H39" s="6">
        <v>4</v>
      </c>
      <c r="I39" s="6">
        <v>4</v>
      </c>
      <c r="J39" s="6">
        <v>4</v>
      </c>
      <c r="K39" s="9"/>
      <c r="L39" s="9"/>
      <c r="M39" s="9"/>
      <c r="N39" s="7">
        <f t="shared" si="0"/>
        <v>6064.0965000000006</v>
      </c>
      <c r="O39"/>
      <c r="P39" s="42">
        <v>6064.0965000000006</v>
      </c>
      <c r="Q39" s="42"/>
      <c r="R39"/>
      <c r="S39"/>
    </row>
    <row r="40" spans="2:19" ht="36.75" customHeight="1" x14ac:dyDescent="0.25">
      <c r="B40" s="20" t="s">
        <v>151</v>
      </c>
      <c r="C40" s="8" t="s">
        <v>152</v>
      </c>
      <c r="D40" s="45">
        <v>1426810</v>
      </c>
      <c r="E40" s="16" t="s">
        <v>9</v>
      </c>
      <c r="F40" s="44" t="s">
        <v>153</v>
      </c>
      <c r="G40" s="6">
        <v>2</v>
      </c>
      <c r="H40" s="6">
        <v>1</v>
      </c>
      <c r="I40" s="6">
        <v>1</v>
      </c>
      <c r="J40" s="6">
        <v>0</v>
      </c>
      <c r="K40" s="9"/>
      <c r="L40" s="9"/>
      <c r="M40" s="9"/>
      <c r="N40" s="7">
        <f t="shared" si="0"/>
        <v>292.07062500000006</v>
      </c>
      <c r="O40"/>
      <c r="P40" s="42">
        <v>292.07062500000006</v>
      </c>
      <c r="Q40" s="42"/>
      <c r="R40"/>
      <c r="S40"/>
    </row>
    <row r="41" spans="2:19" ht="30" x14ac:dyDescent="0.25">
      <c r="B41" s="20" t="s">
        <v>154</v>
      </c>
      <c r="C41" s="49" t="s">
        <v>155</v>
      </c>
      <c r="D41" s="50" t="s">
        <v>156</v>
      </c>
      <c r="E41" s="49" t="s">
        <v>9</v>
      </c>
      <c r="F41" s="44" t="s">
        <v>157</v>
      </c>
      <c r="G41" s="6">
        <v>6</v>
      </c>
      <c r="H41" s="6">
        <v>2</v>
      </c>
      <c r="I41" s="6">
        <v>2</v>
      </c>
      <c r="J41" s="6">
        <v>2</v>
      </c>
      <c r="K41" s="9"/>
      <c r="L41" s="9"/>
      <c r="M41" s="9"/>
      <c r="N41" s="7">
        <f t="shared" si="0"/>
        <v>1348.4047500000001</v>
      </c>
      <c r="O41"/>
      <c r="P41" s="42">
        <v>1348.4047500000001</v>
      </c>
      <c r="Q41" s="42"/>
      <c r="R41"/>
      <c r="S41"/>
    </row>
    <row r="42" spans="2:19" ht="30" x14ac:dyDescent="0.25">
      <c r="B42" s="20" t="s">
        <v>158</v>
      </c>
      <c r="C42" s="49" t="s">
        <v>159</v>
      </c>
      <c r="D42" s="50" t="s">
        <v>160</v>
      </c>
      <c r="E42" s="49" t="s">
        <v>9</v>
      </c>
      <c r="F42" s="44" t="s">
        <v>161</v>
      </c>
      <c r="G42" s="6">
        <v>6</v>
      </c>
      <c r="H42" s="6">
        <v>2</v>
      </c>
      <c r="I42" s="6">
        <v>2</v>
      </c>
      <c r="J42" s="6">
        <v>2</v>
      </c>
      <c r="K42" s="9"/>
      <c r="L42" s="9"/>
      <c r="M42" s="9"/>
      <c r="N42" s="7">
        <f t="shared" si="0"/>
        <v>1169.6107500000001</v>
      </c>
      <c r="O42"/>
      <c r="P42" s="42">
        <v>1169.6107500000001</v>
      </c>
      <c r="Q42" s="42"/>
      <c r="R42"/>
      <c r="S42"/>
    </row>
    <row r="43" spans="2:19" ht="45" x14ac:dyDescent="0.25">
      <c r="B43" s="20" t="s">
        <v>162</v>
      </c>
      <c r="C43" s="8" t="s">
        <v>163</v>
      </c>
      <c r="D43" s="45">
        <v>2668000</v>
      </c>
      <c r="E43" s="16" t="s">
        <v>9</v>
      </c>
      <c r="F43" s="44" t="s">
        <v>164</v>
      </c>
      <c r="G43" s="6">
        <v>7</v>
      </c>
      <c r="H43" s="6">
        <v>2</v>
      </c>
      <c r="I43" s="6">
        <v>3</v>
      </c>
      <c r="J43" s="6">
        <v>2</v>
      </c>
      <c r="K43" s="9"/>
      <c r="L43" s="9"/>
      <c r="M43" s="9"/>
      <c r="N43" s="7">
        <f t="shared" si="0"/>
        <v>1703.5094999999999</v>
      </c>
      <c r="O43"/>
      <c r="P43" s="42">
        <v>1703.5094999999999</v>
      </c>
      <c r="Q43" s="42"/>
      <c r="R43"/>
      <c r="S43"/>
    </row>
    <row r="44" spans="2:19" ht="30" x14ac:dyDescent="0.25">
      <c r="B44" s="20" t="s">
        <v>165</v>
      </c>
      <c r="C44" s="51" t="s">
        <v>166</v>
      </c>
      <c r="D44" s="52" t="s">
        <v>167</v>
      </c>
      <c r="E44" s="16" t="s">
        <v>9</v>
      </c>
      <c r="F44" s="44" t="s">
        <v>168</v>
      </c>
      <c r="G44" s="6">
        <v>6</v>
      </c>
      <c r="H44" s="6">
        <v>2</v>
      </c>
      <c r="I44" s="6">
        <v>2</v>
      </c>
      <c r="J44" s="6">
        <v>2</v>
      </c>
      <c r="K44" s="9"/>
      <c r="L44" s="9"/>
      <c r="M44" s="9"/>
      <c r="N44" s="7">
        <f t="shared" si="0"/>
        <v>7919.0842500000008</v>
      </c>
      <c r="O44"/>
      <c r="P44" s="42">
        <v>7919.0842500000008</v>
      </c>
      <c r="Q44" s="42"/>
      <c r="R44"/>
      <c r="S44"/>
    </row>
    <row r="45" spans="2:19" ht="45" x14ac:dyDescent="0.25">
      <c r="B45" s="20" t="s">
        <v>169</v>
      </c>
      <c r="C45" s="16" t="s">
        <v>170</v>
      </c>
      <c r="D45" s="45">
        <v>126936</v>
      </c>
      <c r="E45" s="16" t="s">
        <v>9</v>
      </c>
      <c r="F45" s="44" t="s">
        <v>171</v>
      </c>
      <c r="G45" s="6">
        <v>4</v>
      </c>
      <c r="H45" s="6">
        <v>1</v>
      </c>
      <c r="I45" s="6">
        <v>2</v>
      </c>
      <c r="J45" s="6">
        <v>1</v>
      </c>
      <c r="K45" s="9"/>
      <c r="L45" s="9"/>
      <c r="M45" s="9"/>
      <c r="N45" s="7">
        <f t="shared" si="0"/>
        <v>116.21610000000001</v>
      </c>
      <c r="O45"/>
      <c r="P45" s="42">
        <v>116.21610000000001</v>
      </c>
      <c r="Q45" s="42"/>
      <c r="R45"/>
      <c r="S45"/>
    </row>
    <row r="46" spans="2:19" ht="135" x14ac:dyDescent="0.25">
      <c r="B46" s="20" t="s">
        <v>172</v>
      </c>
      <c r="C46" s="16" t="s">
        <v>173</v>
      </c>
      <c r="D46" s="45">
        <v>8573200</v>
      </c>
      <c r="E46" s="16" t="s">
        <v>9</v>
      </c>
      <c r="F46" s="44" t="s">
        <v>174</v>
      </c>
      <c r="G46" s="6">
        <v>36</v>
      </c>
      <c r="H46" s="6">
        <v>16</v>
      </c>
      <c r="I46" s="6">
        <v>19</v>
      </c>
      <c r="J46" s="6">
        <v>1</v>
      </c>
      <c r="K46" s="9"/>
      <c r="L46" s="9"/>
      <c r="M46" s="9"/>
      <c r="N46" s="7">
        <f t="shared" si="0"/>
        <v>2155.7237624999998</v>
      </c>
      <c r="O46"/>
      <c r="P46" s="42">
        <v>2155.7237624999998</v>
      </c>
      <c r="Q46" s="42"/>
      <c r="R46"/>
      <c r="S46"/>
    </row>
    <row r="47" spans="2:19" ht="60" x14ac:dyDescent="0.25">
      <c r="B47" s="20" t="s">
        <v>175</v>
      </c>
      <c r="C47" s="16" t="s">
        <v>176</v>
      </c>
      <c r="D47" s="45" t="s">
        <v>177</v>
      </c>
      <c r="E47" s="16" t="s">
        <v>9</v>
      </c>
      <c r="F47" s="44" t="s">
        <v>178</v>
      </c>
      <c r="G47" s="6">
        <v>7</v>
      </c>
      <c r="H47" s="6">
        <v>2</v>
      </c>
      <c r="I47" s="6">
        <v>3</v>
      </c>
      <c r="J47" s="6">
        <v>2</v>
      </c>
      <c r="K47" s="9"/>
      <c r="L47" s="9"/>
      <c r="M47" s="9"/>
      <c r="N47" s="7">
        <f t="shared" si="0"/>
        <v>147.92720249999999</v>
      </c>
      <c r="O47"/>
      <c r="P47" s="42">
        <v>147.92720249999999</v>
      </c>
      <c r="Q47" s="42"/>
      <c r="R47"/>
      <c r="S47"/>
    </row>
    <row r="48" spans="2:19" ht="105" customHeight="1" x14ac:dyDescent="0.25">
      <c r="B48" s="20" t="s">
        <v>179</v>
      </c>
      <c r="C48" s="16" t="s">
        <v>180</v>
      </c>
      <c r="D48" s="45">
        <v>2714600</v>
      </c>
      <c r="E48" s="16" t="s">
        <v>9</v>
      </c>
      <c r="F48" s="44" t="s">
        <v>181</v>
      </c>
      <c r="G48" s="6">
        <v>4</v>
      </c>
      <c r="H48" s="6">
        <v>1</v>
      </c>
      <c r="I48" s="6">
        <v>2</v>
      </c>
      <c r="J48" s="6">
        <v>1</v>
      </c>
      <c r="K48" s="9"/>
      <c r="L48" s="9"/>
      <c r="M48" s="9"/>
      <c r="N48" s="7">
        <f t="shared" si="0"/>
        <v>1658.8109999999999</v>
      </c>
      <c r="O48"/>
      <c r="P48" s="42">
        <v>1658.8109999999999</v>
      </c>
      <c r="Q48" s="42"/>
      <c r="R48"/>
      <c r="S48"/>
    </row>
    <row r="49" spans="2:19" ht="120" x14ac:dyDescent="0.25">
      <c r="B49" s="20" t="s">
        <v>182</v>
      </c>
      <c r="C49" s="8" t="s">
        <v>183</v>
      </c>
      <c r="D49" s="53" t="s">
        <v>184</v>
      </c>
      <c r="E49" s="16" t="s">
        <v>9</v>
      </c>
      <c r="F49" s="44" t="s">
        <v>185</v>
      </c>
      <c r="G49" s="6">
        <v>27</v>
      </c>
      <c r="H49" s="6">
        <v>11</v>
      </c>
      <c r="I49" s="6">
        <v>12</v>
      </c>
      <c r="J49" s="6">
        <v>4</v>
      </c>
      <c r="K49" s="9"/>
      <c r="L49" s="9"/>
      <c r="M49" s="9"/>
      <c r="N49" s="7">
        <f t="shared" si="0"/>
        <v>2205.8998499999998</v>
      </c>
      <c r="O49"/>
      <c r="P49" s="42">
        <v>2205.8998499999998</v>
      </c>
      <c r="Q49" s="42"/>
      <c r="R49"/>
      <c r="S49"/>
    </row>
    <row r="50" spans="2:19" ht="105" x14ac:dyDescent="0.25">
      <c r="B50" s="20" t="s">
        <v>186</v>
      </c>
      <c r="C50" s="8" t="s">
        <v>187</v>
      </c>
      <c r="D50" s="53" t="s">
        <v>184</v>
      </c>
      <c r="E50" s="16" t="s">
        <v>9</v>
      </c>
      <c r="F50" s="44" t="s">
        <v>188</v>
      </c>
      <c r="G50" s="6">
        <v>1</v>
      </c>
      <c r="H50" s="6">
        <v>0</v>
      </c>
      <c r="I50" s="6">
        <v>1</v>
      </c>
      <c r="J50" s="6">
        <v>0</v>
      </c>
      <c r="K50" s="9"/>
      <c r="L50" s="9"/>
      <c r="M50" s="9"/>
      <c r="N50" s="7">
        <f t="shared" si="0"/>
        <v>82.195575000000019</v>
      </c>
      <c r="O50"/>
      <c r="P50" s="42">
        <v>82.195575000000019</v>
      </c>
      <c r="Q50" s="42"/>
      <c r="R50"/>
      <c r="S50"/>
    </row>
    <row r="51" spans="2:19" ht="60" x14ac:dyDescent="0.25">
      <c r="B51" s="20" t="s">
        <v>189</v>
      </c>
      <c r="C51" s="54" t="s">
        <v>190</v>
      </c>
      <c r="D51" s="55">
        <v>2659842</v>
      </c>
      <c r="E51" s="16" t="s">
        <v>9</v>
      </c>
      <c r="F51" s="44" t="s">
        <v>191</v>
      </c>
      <c r="G51" s="6">
        <v>31</v>
      </c>
      <c r="H51" s="6">
        <v>13</v>
      </c>
      <c r="I51" s="6">
        <v>14</v>
      </c>
      <c r="J51" s="6">
        <v>4</v>
      </c>
      <c r="K51" s="9"/>
      <c r="L51" s="9"/>
      <c r="M51" s="9"/>
      <c r="N51" s="7">
        <f t="shared" si="0"/>
        <v>4396.5075000000006</v>
      </c>
      <c r="O51"/>
      <c r="P51" s="42">
        <v>4396.5075000000006</v>
      </c>
      <c r="Q51" s="42"/>
      <c r="R51"/>
      <c r="S51"/>
    </row>
    <row r="52" spans="2:19" ht="30" x14ac:dyDescent="0.25">
      <c r="B52" s="20" t="s">
        <v>192</v>
      </c>
      <c r="C52" s="54" t="s">
        <v>193</v>
      </c>
      <c r="D52" s="55">
        <v>2318153</v>
      </c>
      <c r="E52" s="16" t="s">
        <v>9</v>
      </c>
      <c r="F52" s="44" t="s">
        <v>194</v>
      </c>
      <c r="G52" s="6">
        <v>1</v>
      </c>
      <c r="H52" s="6">
        <v>0</v>
      </c>
      <c r="I52" s="6">
        <v>1</v>
      </c>
      <c r="J52" s="6">
        <v>0</v>
      </c>
      <c r="K52" s="9"/>
      <c r="L52" s="9"/>
      <c r="M52" s="9"/>
      <c r="N52" s="7">
        <f t="shared" si="0"/>
        <v>91.01111250000001</v>
      </c>
      <c r="O52"/>
      <c r="P52" s="42">
        <v>91.01111250000001</v>
      </c>
      <c r="Q52" s="42"/>
      <c r="R52"/>
      <c r="S52"/>
    </row>
    <row r="53" spans="2:19" ht="30" x14ac:dyDescent="0.25">
      <c r="B53" s="20" t="s">
        <v>195</v>
      </c>
      <c r="C53" s="56" t="s">
        <v>196</v>
      </c>
      <c r="D53" s="55">
        <v>1474949</v>
      </c>
      <c r="E53" s="16" t="s">
        <v>9</v>
      </c>
      <c r="F53" s="44" t="s">
        <v>197</v>
      </c>
      <c r="G53" s="6">
        <v>13</v>
      </c>
      <c r="H53" s="6">
        <v>5</v>
      </c>
      <c r="I53" s="6">
        <v>6</v>
      </c>
      <c r="J53" s="6">
        <v>2</v>
      </c>
      <c r="K53" s="9"/>
      <c r="L53" s="9"/>
      <c r="M53" s="9"/>
      <c r="N53" s="7">
        <f t="shared" si="0"/>
        <v>1123.8150000000001</v>
      </c>
      <c r="O53"/>
      <c r="P53" s="42">
        <v>1123.8150000000001</v>
      </c>
      <c r="Q53" s="42"/>
      <c r="R53"/>
      <c r="S53"/>
    </row>
    <row r="54" spans="2:19" ht="30" x14ac:dyDescent="0.25">
      <c r="B54" s="20" t="s">
        <v>198</v>
      </c>
      <c r="C54" s="56" t="s">
        <v>199</v>
      </c>
      <c r="D54" s="55">
        <v>4451569</v>
      </c>
      <c r="E54" s="16" t="s">
        <v>9</v>
      </c>
      <c r="F54" s="44" t="s">
        <v>200</v>
      </c>
      <c r="G54" s="6">
        <v>15</v>
      </c>
      <c r="H54" s="6">
        <v>6</v>
      </c>
      <c r="I54" s="6">
        <v>7</v>
      </c>
      <c r="J54" s="6">
        <v>2</v>
      </c>
      <c r="K54" s="9"/>
      <c r="L54" s="9"/>
      <c r="M54" s="9"/>
      <c r="N54" s="7">
        <f t="shared" si="0"/>
        <v>1356.7005375000001</v>
      </c>
      <c r="O54"/>
      <c r="P54" s="42">
        <v>1356.7005375000001</v>
      </c>
      <c r="Q54" s="42"/>
      <c r="R54"/>
      <c r="S54"/>
    </row>
    <row r="55" spans="2:19" ht="45" x14ac:dyDescent="0.25">
      <c r="B55" s="20" t="s">
        <v>201</v>
      </c>
      <c r="C55" s="56" t="s">
        <v>202</v>
      </c>
      <c r="D55" s="55">
        <v>2965126</v>
      </c>
      <c r="E55" s="16" t="s">
        <v>9</v>
      </c>
      <c r="F55" s="44" t="s">
        <v>203</v>
      </c>
      <c r="G55" s="6">
        <v>10</v>
      </c>
      <c r="H55" s="6">
        <v>4</v>
      </c>
      <c r="I55" s="6">
        <v>4</v>
      </c>
      <c r="J55" s="6">
        <v>2</v>
      </c>
      <c r="K55" s="9"/>
      <c r="L55" s="9"/>
      <c r="M55" s="9"/>
      <c r="N55" s="7">
        <f t="shared" si="0"/>
        <v>296.60399999999998</v>
      </c>
      <c r="O55"/>
      <c r="P55" s="42">
        <v>296.60399999999998</v>
      </c>
      <c r="Q55" s="42"/>
      <c r="R55"/>
      <c r="S55"/>
    </row>
    <row r="56" spans="2:19" ht="60" x14ac:dyDescent="0.25">
      <c r="B56" s="20" t="s">
        <v>204</v>
      </c>
      <c r="C56" s="8" t="s">
        <v>95</v>
      </c>
      <c r="D56" s="45">
        <v>2659949</v>
      </c>
      <c r="E56" s="8" t="s">
        <v>9</v>
      </c>
      <c r="F56" s="44" t="s">
        <v>96</v>
      </c>
      <c r="G56" s="6">
        <v>15</v>
      </c>
      <c r="H56" s="6">
        <v>6</v>
      </c>
      <c r="I56" s="6">
        <v>6</v>
      </c>
      <c r="J56" s="6">
        <v>3</v>
      </c>
      <c r="K56" s="9"/>
      <c r="L56" s="9"/>
      <c r="M56" s="9"/>
      <c r="N56" s="7">
        <f t="shared" si="0"/>
        <v>4041.2295000000004</v>
      </c>
      <c r="O56"/>
      <c r="P56" s="42">
        <v>4041.2295000000004</v>
      </c>
      <c r="Q56" s="42"/>
      <c r="R56"/>
      <c r="S56"/>
    </row>
    <row r="57" spans="2:19" ht="45" x14ac:dyDescent="0.25">
      <c r="B57" s="20" t="s">
        <v>205</v>
      </c>
      <c r="C57" s="8" t="s">
        <v>206</v>
      </c>
      <c r="D57" s="45">
        <v>2659600</v>
      </c>
      <c r="E57" s="8" t="s">
        <v>9</v>
      </c>
      <c r="F57" s="44" t="s">
        <v>99</v>
      </c>
      <c r="G57" s="6">
        <v>10</v>
      </c>
      <c r="H57" s="6">
        <v>4</v>
      </c>
      <c r="I57" s="6">
        <v>4</v>
      </c>
      <c r="J57" s="6">
        <v>2</v>
      </c>
      <c r="K57" s="9"/>
      <c r="L57" s="9"/>
      <c r="M57" s="9"/>
      <c r="N57" s="7">
        <f t="shared" si="0"/>
        <v>4411.9844999999996</v>
      </c>
      <c r="O57"/>
      <c r="P57" s="42">
        <v>4411.9844999999996</v>
      </c>
      <c r="Q57" s="42"/>
      <c r="R57"/>
      <c r="S57"/>
    </row>
    <row r="58" spans="2:19" ht="30" x14ac:dyDescent="0.25">
      <c r="B58" s="20" t="s">
        <v>207</v>
      </c>
      <c r="C58" s="8" t="s">
        <v>208</v>
      </c>
      <c r="D58" s="57" t="s">
        <v>209</v>
      </c>
      <c r="E58" s="8" t="s">
        <v>9</v>
      </c>
      <c r="F58" s="44" t="s">
        <v>210</v>
      </c>
      <c r="G58" s="6">
        <v>8</v>
      </c>
      <c r="H58" s="6">
        <v>3</v>
      </c>
      <c r="I58" s="6">
        <v>3</v>
      </c>
      <c r="J58" s="6">
        <v>2</v>
      </c>
      <c r="K58" s="9"/>
      <c r="L58" s="9"/>
      <c r="M58" s="9"/>
      <c r="N58" s="7">
        <f t="shared" si="0"/>
        <v>4021.0747500000007</v>
      </c>
      <c r="O58"/>
      <c r="P58" s="42">
        <v>4021.0747500000007</v>
      </c>
      <c r="Q58" s="42"/>
      <c r="R58"/>
      <c r="S58"/>
    </row>
    <row r="59" spans="2:19" x14ac:dyDescent="0.25">
      <c r="B59" s="20" t="s">
        <v>211</v>
      </c>
      <c r="C59" s="20" t="s">
        <v>212</v>
      </c>
      <c r="D59" s="57" t="s">
        <v>213</v>
      </c>
      <c r="E59" s="8" t="s">
        <v>9</v>
      </c>
      <c r="F59" s="58" t="s">
        <v>214</v>
      </c>
      <c r="G59" s="6">
        <v>21</v>
      </c>
      <c r="H59" s="6">
        <v>6</v>
      </c>
      <c r="I59" s="6">
        <v>9</v>
      </c>
      <c r="J59" s="6">
        <v>6</v>
      </c>
      <c r="K59" s="9"/>
      <c r="L59" s="9"/>
      <c r="M59" s="9"/>
      <c r="N59" s="7">
        <f t="shared" si="0"/>
        <v>3546.0810000000006</v>
      </c>
      <c r="O59"/>
      <c r="P59" s="42">
        <v>3546.0810000000006</v>
      </c>
      <c r="Q59" s="42"/>
      <c r="R59"/>
      <c r="S59"/>
    </row>
    <row r="60" spans="2:19" x14ac:dyDescent="0.25">
      <c r="B60" s="20" t="s">
        <v>215</v>
      </c>
      <c r="C60" s="20" t="s">
        <v>216</v>
      </c>
      <c r="D60" s="57" t="s">
        <v>217</v>
      </c>
      <c r="E60" s="8" t="s">
        <v>9</v>
      </c>
      <c r="F60" s="58" t="s">
        <v>218</v>
      </c>
      <c r="G60" s="6">
        <v>21</v>
      </c>
      <c r="H60" s="6">
        <v>6</v>
      </c>
      <c r="I60" s="6">
        <v>9</v>
      </c>
      <c r="J60" s="6">
        <v>6</v>
      </c>
      <c r="K60" s="9"/>
      <c r="L60" s="9"/>
      <c r="M60" s="9"/>
      <c r="N60" s="7">
        <f t="shared" si="0"/>
        <v>3806.8222499999993</v>
      </c>
      <c r="O60"/>
      <c r="P60" s="42">
        <v>3806.8222499999993</v>
      </c>
      <c r="Q60" s="42"/>
      <c r="R60"/>
      <c r="S60"/>
    </row>
    <row r="61" spans="2:19" x14ac:dyDescent="0.25">
      <c r="B61" s="20" t="s">
        <v>219</v>
      </c>
      <c r="C61" s="20" t="s">
        <v>220</v>
      </c>
      <c r="D61" s="57" t="s">
        <v>221</v>
      </c>
      <c r="E61" s="8" t="s">
        <v>9</v>
      </c>
      <c r="F61" s="58" t="s">
        <v>222</v>
      </c>
      <c r="G61" s="6">
        <v>9</v>
      </c>
      <c r="H61" s="6">
        <v>3</v>
      </c>
      <c r="I61" s="6">
        <v>3</v>
      </c>
      <c r="J61" s="6">
        <v>3</v>
      </c>
      <c r="K61" s="9"/>
      <c r="L61" s="9"/>
      <c r="M61" s="9"/>
      <c r="N61" s="7">
        <f t="shared" si="0"/>
        <v>1966.7339999999999</v>
      </c>
      <c r="O61"/>
      <c r="P61" s="42">
        <v>1966.7339999999999</v>
      </c>
      <c r="Q61" s="42"/>
      <c r="R61"/>
      <c r="S61"/>
    </row>
    <row r="62" spans="2:19" x14ac:dyDescent="0.25">
      <c r="B62" s="20" t="s">
        <v>223</v>
      </c>
      <c r="C62" s="20" t="s">
        <v>224</v>
      </c>
      <c r="D62" s="57">
        <v>2630020</v>
      </c>
      <c r="E62" s="8" t="s">
        <v>9</v>
      </c>
      <c r="F62" s="58" t="s">
        <v>225</v>
      </c>
      <c r="G62" s="6">
        <v>6</v>
      </c>
      <c r="H62" s="6">
        <v>2</v>
      </c>
      <c r="I62" s="6">
        <v>3</v>
      </c>
      <c r="J62" s="6">
        <v>1</v>
      </c>
      <c r="K62" s="9"/>
      <c r="L62" s="9"/>
      <c r="M62" s="9"/>
      <c r="N62" s="7">
        <f t="shared" si="0"/>
        <v>586.24912499999994</v>
      </c>
      <c r="O62"/>
      <c r="P62" s="42">
        <v>586.24912499999994</v>
      </c>
      <c r="Q62" s="42"/>
      <c r="R62"/>
      <c r="S62"/>
    </row>
    <row r="63" spans="2:19" x14ac:dyDescent="0.25">
      <c r="B63" s="20" t="s">
        <v>226</v>
      </c>
      <c r="C63" s="20" t="s">
        <v>227</v>
      </c>
      <c r="D63" s="57" t="s">
        <v>228</v>
      </c>
      <c r="E63" s="8" t="s">
        <v>9</v>
      </c>
      <c r="F63" s="58" t="s">
        <v>229</v>
      </c>
      <c r="G63" s="6">
        <v>9</v>
      </c>
      <c r="H63" s="6">
        <v>3</v>
      </c>
      <c r="I63" s="6">
        <v>3</v>
      </c>
      <c r="J63" s="6">
        <v>3</v>
      </c>
      <c r="K63" s="9"/>
      <c r="L63" s="9"/>
      <c r="M63" s="9"/>
      <c r="N63" s="7">
        <f t="shared" si="0"/>
        <v>4246.3575000000001</v>
      </c>
      <c r="O63"/>
      <c r="P63" s="42">
        <v>4246.3575000000001</v>
      </c>
      <c r="Q63" s="42"/>
      <c r="R63"/>
      <c r="S63"/>
    </row>
    <row r="64" spans="2:19" x14ac:dyDescent="0.25">
      <c r="B64" s="20" t="s">
        <v>230</v>
      </c>
      <c r="C64" s="20" t="s">
        <v>231</v>
      </c>
      <c r="D64" s="57">
        <v>2659105</v>
      </c>
      <c r="E64" s="8" t="s">
        <v>9</v>
      </c>
      <c r="F64" s="58" t="s">
        <v>232</v>
      </c>
      <c r="G64" s="6">
        <v>6</v>
      </c>
      <c r="H64" s="6">
        <v>2</v>
      </c>
      <c r="I64" s="6">
        <v>2</v>
      </c>
      <c r="J64" s="6">
        <v>2</v>
      </c>
      <c r="K64" s="9"/>
      <c r="L64" s="9"/>
      <c r="M64" s="9"/>
      <c r="N64" s="7">
        <f t="shared" si="0"/>
        <v>3032.0482500000003</v>
      </c>
      <c r="O64"/>
      <c r="P64" s="42">
        <v>3032.0482500000003</v>
      </c>
      <c r="Q64" s="42"/>
      <c r="R64"/>
      <c r="S64"/>
    </row>
    <row r="65" spans="1:19" x14ac:dyDescent="0.25">
      <c r="B65" s="20" t="s">
        <v>233</v>
      </c>
      <c r="C65" s="20" t="s">
        <v>234</v>
      </c>
      <c r="D65" s="57">
        <v>2105660</v>
      </c>
      <c r="E65" s="8" t="s">
        <v>9</v>
      </c>
      <c r="F65" s="58" t="s">
        <v>235</v>
      </c>
      <c r="G65" s="6">
        <v>43</v>
      </c>
      <c r="H65" s="6">
        <v>11</v>
      </c>
      <c r="I65" s="6">
        <v>22</v>
      </c>
      <c r="J65" s="6">
        <v>10</v>
      </c>
      <c r="K65" s="9"/>
      <c r="L65" s="9"/>
      <c r="M65" s="9"/>
      <c r="N65" s="7">
        <f t="shared" si="0"/>
        <v>4252.8717000000006</v>
      </c>
      <c r="O65"/>
      <c r="P65" s="42">
        <v>4252.8717000000006</v>
      </c>
      <c r="Q65" s="42"/>
      <c r="R65"/>
      <c r="S65"/>
    </row>
    <row r="66" spans="1:19" ht="195" x14ac:dyDescent="0.25">
      <c r="B66" s="20" t="s">
        <v>236</v>
      </c>
      <c r="C66" s="59" t="s">
        <v>237</v>
      </c>
      <c r="D66" s="55" t="s">
        <v>238</v>
      </c>
      <c r="E66" s="8" t="s">
        <v>9</v>
      </c>
      <c r="F66" s="60" t="s">
        <v>239</v>
      </c>
      <c r="G66" s="6">
        <v>36</v>
      </c>
      <c r="H66" s="6">
        <v>15</v>
      </c>
      <c r="I66" s="6">
        <v>15</v>
      </c>
      <c r="J66" s="6">
        <v>6</v>
      </c>
      <c r="K66" s="9"/>
      <c r="L66" s="9"/>
      <c r="M66" s="9"/>
      <c r="N66" s="7">
        <f t="shared" si="0"/>
        <v>1933.0801875000002</v>
      </c>
      <c r="O66"/>
      <c r="P66" s="42">
        <v>1933.0801875000002</v>
      </c>
      <c r="Q66" s="42"/>
      <c r="R66"/>
      <c r="S66"/>
    </row>
    <row r="67" spans="1:19" ht="195" x14ac:dyDescent="0.25">
      <c r="B67" s="20" t="s">
        <v>240</v>
      </c>
      <c r="C67" s="59" t="s">
        <v>241</v>
      </c>
      <c r="D67" s="55" t="s">
        <v>242</v>
      </c>
      <c r="E67" s="8" t="s">
        <v>9</v>
      </c>
      <c r="F67" s="60" t="s">
        <v>243</v>
      </c>
      <c r="G67" s="6">
        <v>32</v>
      </c>
      <c r="H67" s="6">
        <v>13</v>
      </c>
      <c r="I67" s="6">
        <v>13</v>
      </c>
      <c r="J67" s="6">
        <v>6</v>
      </c>
      <c r="K67" s="9"/>
      <c r="L67" s="9"/>
      <c r="M67" s="9"/>
      <c r="N67" s="7">
        <f t="shared" si="0"/>
        <v>1719.5495625000003</v>
      </c>
      <c r="O67"/>
      <c r="P67" s="42">
        <v>1719.5495625000003</v>
      </c>
      <c r="Q67" s="42"/>
      <c r="R67"/>
      <c r="S67"/>
    </row>
    <row r="68" spans="1:19" ht="120" x14ac:dyDescent="0.25">
      <c r="B68" s="20" t="s">
        <v>244</v>
      </c>
      <c r="C68" s="59" t="s">
        <v>245</v>
      </c>
      <c r="D68" s="55" t="s">
        <v>246</v>
      </c>
      <c r="E68" s="8" t="s">
        <v>9</v>
      </c>
      <c r="F68" s="60" t="s">
        <v>247</v>
      </c>
      <c r="G68" s="6">
        <v>32</v>
      </c>
      <c r="H68" s="6">
        <v>13</v>
      </c>
      <c r="I68" s="6">
        <v>13</v>
      </c>
      <c r="J68" s="6">
        <v>6</v>
      </c>
      <c r="K68" s="9"/>
      <c r="L68" s="9"/>
      <c r="M68" s="9"/>
      <c r="N68" s="7">
        <f t="shared" ref="N68:N86" si="1">IF(H68*K68+I68*L68+J68*M68=0,P68,H68*K68+I68*L68+J68*M68)</f>
        <v>1719.5495625000003</v>
      </c>
      <c r="O68"/>
      <c r="P68" s="42">
        <v>1719.5495625000003</v>
      </c>
      <c r="Q68" s="42"/>
      <c r="R68"/>
      <c r="S68"/>
    </row>
    <row r="69" spans="1:19" ht="120" x14ac:dyDescent="0.25">
      <c r="B69" s="20" t="s">
        <v>248</v>
      </c>
      <c r="C69" s="59" t="s">
        <v>249</v>
      </c>
      <c r="D69" s="61" t="s">
        <v>250</v>
      </c>
      <c r="E69" s="8" t="s">
        <v>9</v>
      </c>
      <c r="F69" s="60" t="s">
        <v>251</v>
      </c>
      <c r="G69" s="6">
        <v>31</v>
      </c>
      <c r="H69" s="6">
        <v>13</v>
      </c>
      <c r="I69" s="6">
        <v>14</v>
      </c>
      <c r="J69" s="6">
        <v>4</v>
      </c>
      <c r="K69" s="9"/>
      <c r="L69" s="9"/>
      <c r="M69" s="9"/>
      <c r="N69" s="7">
        <f t="shared" si="1"/>
        <v>1013.10825</v>
      </c>
      <c r="O69"/>
      <c r="P69" s="42">
        <v>1013.10825</v>
      </c>
      <c r="Q69" s="42"/>
      <c r="R69"/>
      <c r="S69"/>
    </row>
    <row r="70" spans="1:19" s="67" customFormat="1" x14ac:dyDescent="0.25">
      <c r="A70" s="62"/>
      <c r="B70" s="20" t="s">
        <v>252</v>
      </c>
      <c r="C70" s="63" t="s">
        <v>253</v>
      </c>
      <c r="D70" s="64" t="s">
        <v>254</v>
      </c>
      <c r="E70" s="63" t="s">
        <v>255</v>
      </c>
      <c r="F70" s="65" t="s">
        <v>256</v>
      </c>
      <c r="G70" s="6">
        <v>23</v>
      </c>
      <c r="H70" s="6">
        <v>10</v>
      </c>
      <c r="I70" s="6">
        <v>10</v>
      </c>
      <c r="J70" s="6">
        <v>3</v>
      </c>
      <c r="K70" s="9"/>
      <c r="L70" s="9"/>
      <c r="M70" s="9"/>
      <c r="N70" s="7">
        <f t="shared" si="1"/>
        <v>1877.1175500000004</v>
      </c>
      <c r="O70"/>
      <c r="P70" s="42">
        <v>1877.1175500000004</v>
      </c>
      <c r="Q70" s="42"/>
      <c r="R70" s="66"/>
      <c r="S70" s="66"/>
    </row>
    <row r="71" spans="1:19" ht="45" x14ac:dyDescent="0.25">
      <c r="B71" s="20" t="s">
        <v>257</v>
      </c>
      <c r="C71" s="20" t="s">
        <v>258</v>
      </c>
      <c r="D71" s="61">
        <v>2660153</v>
      </c>
      <c r="E71" s="8" t="s">
        <v>9</v>
      </c>
      <c r="F71" s="44" t="s">
        <v>259</v>
      </c>
      <c r="G71" s="6">
        <v>6</v>
      </c>
      <c r="H71" s="6">
        <v>2</v>
      </c>
      <c r="I71" s="6">
        <v>2</v>
      </c>
      <c r="J71" s="6">
        <v>6</v>
      </c>
      <c r="K71" s="9"/>
      <c r="L71" s="9"/>
      <c r="M71" s="9"/>
      <c r="N71" s="7">
        <f t="shared" si="1"/>
        <v>1854.9877499999996</v>
      </c>
      <c r="O71"/>
      <c r="P71" s="42">
        <v>1854.9877499999996</v>
      </c>
      <c r="Q71" s="42"/>
      <c r="R71"/>
      <c r="S71"/>
    </row>
    <row r="72" spans="1:19" ht="45" x14ac:dyDescent="0.25">
      <c r="B72" s="20" t="s">
        <v>260</v>
      </c>
      <c r="C72" s="20" t="s">
        <v>261</v>
      </c>
      <c r="D72" s="61">
        <v>2723342</v>
      </c>
      <c r="E72" s="8" t="s">
        <v>9</v>
      </c>
      <c r="F72" s="44" t="s">
        <v>262</v>
      </c>
      <c r="G72" s="6">
        <v>8</v>
      </c>
      <c r="H72" s="6">
        <v>3</v>
      </c>
      <c r="I72" s="6">
        <v>2</v>
      </c>
      <c r="J72" s="6">
        <v>3</v>
      </c>
      <c r="K72" s="9"/>
      <c r="L72" s="9"/>
      <c r="M72" s="9"/>
      <c r="N72" s="7">
        <f t="shared" si="1"/>
        <v>1142.2950000000003</v>
      </c>
      <c r="O72"/>
      <c r="P72" s="42">
        <v>1142.2950000000003</v>
      </c>
      <c r="Q72" s="42"/>
      <c r="R72"/>
      <c r="S72"/>
    </row>
    <row r="73" spans="1:19" x14ac:dyDescent="0.25">
      <c r="B73" s="20" t="s">
        <v>263</v>
      </c>
      <c r="C73" s="20" t="s">
        <v>264</v>
      </c>
      <c r="D73" s="61" t="s">
        <v>265</v>
      </c>
      <c r="E73" s="8" t="s">
        <v>9</v>
      </c>
      <c r="F73" s="58" t="s">
        <v>266</v>
      </c>
      <c r="G73" s="6">
        <v>3</v>
      </c>
      <c r="H73" s="6">
        <v>1</v>
      </c>
      <c r="I73" s="6">
        <v>1</v>
      </c>
      <c r="J73" s="6">
        <v>1</v>
      </c>
      <c r="K73" s="9"/>
      <c r="L73" s="9"/>
      <c r="M73" s="9"/>
      <c r="N73" s="7">
        <f t="shared" si="1"/>
        <v>1415.4525000000001</v>
      </c>
      <c r="O73"/>
      <c r="P73" s="42">
        <v>1415.4525000000001</v>
      </c>
      <c r="Q73" s="42"/>
      <c r="R73"/>
      <c r="S73"/>
    </row>
    <row r="74" spans="1:19" x14ac:dyDescent="0.25">
      <c r="B74" s="20" t="s">
        <v>267</v>
      </c>
      <c r="C74" s="20" t="s">
        <v>268</v>
      </c>
      <c r="D74" s="57">
        <v>2770020</v>
      </c>
      <c r="E74" s="8" t="s">
        <v>9</v>
      </c>
      <c r="F74" s="58" t="s">
        <v>269</v>
      </c>
      <c r="G74" s="6">
        <v>3</v>
      </c>
      <c r="H74" s="6">
        <v>1</v>
      </c>
      <c r="I74" s="6">
        <v>1</v>
      </c>
      <c r="J74" s="6">
        <v>1</v>
      </c>
      <c r="K74" s="9"/>
      <c r="L74" s="9"/>
      <c r="M74" s="9"/>
      <c r="N74" s="7">
        <f t="shared" si="1"/>
        <v>165.60794250000001</v>
      </c>
      <c r="O74"/>
      <c r="P74" s="42">
        <v>165.60794250000001</v>
      </c>
      <c r="Q74" s="42"/>
      <c r="R74"/>
      <c r="S74"/>
    </row>
    <row r="75" spans="1:19" x14ac:dyDescent="0.25">
      <c r="B75" s="20" t="s">
        <v>270</v>
      </c>
      <c r="C75" s="20" t="s">
        <v>271</v>
      </c>
      <c r="D75" s="57">
        <v>2770120</v>
      </c>
      <c r="E75" s="8" t="s">
        <v>9</v>
      </c>
      <c r="F75" s="58" t="s">
        <v>272</v>
      </c>
      <c r="G75" s="6">
        <v>3</v>
      </c>
      <c r="H75" s="6">
        <v>1</v>
      </c>
      <c r="I75" s="6">
        <v>1</v>
      </c>
      <c r="J75" s="6">
        <v>1</v>
      </c>
      <c r="K75" s="9"/>
      <c r="L75" s="9"/>
      <c r="M75" s="9"/>
      <c r="N75" s="7">
        <f t="shared" si="1"/>
        <v>165.60794250000001</v>
      </c>
      <c r="O75"/>
      <c r="P75" s="42">
        <v>165.60794250000001</v>
      </c>
      <c r="Q75" s="42"/>
      <c r="R75"/>
      <c r="S75"/>
    </row>
    <row r="76" spans="1:19" x14ac:dyDescent="0.25">
      <c r="B76" s="20" t="s">
        <v>273</v>
      </c>
      <c r="C76" s="20" t="s">
        <v>274</v>
      </c>
      <c r="D76" s="57">
        <v>2770220</v>
      </c>
      <c r="E76" s="8" t="s">
        <v>9</v>
      </c>
      <c r="F76" s="58" t="s">
        <v>275</v>
      </c>
      <c r="G76" s="6">
        <v>3</v>
      </c>
      <c r="H76" s="6">
        <v>1</v>
      </c>
      <c r="I76" s="6">
        <v>1</v>
      </c>
      <c r="J76" s="6">
        <v>1</v>
      </c>
      <c r="K76" s="9"/>
      <c r="L76" s="9"/>
      <c r="M76" s="9"/>
      <c r="N76" s="7">
        <f t="shared" si="1"/>
        <v>165.60794250000001</v>
      </c>
      <c r="O76"/>
      <c r="P76" s="42">
        <v>165.60794250000001</v>
      </c>
      <c r="Q76" s="42"/>
      <c r="R76"/>
      <c r="S76"/>
    </row>
    <row r="77" spans="1:19" ht="45" x14ac:dyDescent="0.25">
      <c r="B77" s="20" t="s">
        <v>276</v>
      </c>
      <c r="C77" s="19" t="s">
        <v>277</v>
      </c>
      <c r="D77" s="68">
        <v>2771320</v>
      </c>
      <c r="E77" s="8" t="s">
        <v>9</v>
      </c>
      <c r="F77" s="69" t="s">
        <v>278</v>
      </c>
      <c r="G77" s="6">
        <v>9</v>
      </c>
      <c r="H77" s="6">
        <v>3</v>
      </c>
      <c r="I77" s="6">
        <v>3</v>
      </c>
      <c r="J77" s="6">
        <v>3</v>
      </c>
      <c r="K77" s="9"/>
      <c r="L77" s="9"/>
      <c r="M77" s="9"/>
      <c r="N77" s="7">
        <f t="shared" si="1"/>
        <v>693.94421250000005</v>
      </c>
      <c r="O77"/>
      <c r="P77" s="42">
        <v>693.94421250000005</v>
      </c>
      <c r="Q77" s="42"/>
      <c r="R77"/>
      <c r="S77"/>
    </row>
    <row r="78" spans="1:19" ht="45" x14ac:dyDescent="0.25">
      <c r="B78" s="20" t="s">
        <v>279</v>
      </c>
      <c r="C78" s="19" t="s">
        <v>280</v>
      </c>
      <c r="D78" s="68">
        <v>2771420</v>
      </c>
      <c r="E78" s="8" t="s">
        <v>9</v>
      </c>
      <c r="F78" s="69" t="s">
        <v>281</v>
      </c>
      <c r="G78" s="6">
        <v>9</v>
      </c>
      <c r="H78" s="6">
        <v>3</v>
      </c>
      <c r="I78" s="6">
        <v>3</v>
      </c>
      <c r="J78" s="6">
        <v>3</v>
      </c>
      <c r="K78" s="9"/>
      <c r="L78" s="9"/>
      <c r="M78" s="9"/>
      <c r="N78" s="7">
        <f t="shared" si="1"/>
        <v>594.49005</v>
      </c>
      <c r="O78"/>
      <c r="P78" s="42">
        <v>594.49005</v>
      </c>
      <c r="Q78" s="42"/>
      <c r="R78"/>
      <c r="S78"/>
    </row>
    <row r="79" spans="1:19" ht="45" x14ac:dyDescent="0.25">
      <c r="B79" s="20" t="s">
        <v>282</v>
      </c>
      <c r="C79" s="19" t="s">
        <v>283</v>
      </c>
      <c r="D79" s="57">
        <v>2771520</v>
      </c>
      <c r="E79" s="8" t="s">
        <v>9</v>
      </c>
      <c r="F79" s="69" t="s">
        <v>284</v>
      </c>
      <c r="G79" s="6">
        <v>9</v>
      </c>
      <c r="H79" s="6">
        <v>3</v>
      </c>
      <c r="I79" s="6">
        <v>3</v>
      </c>
      <c r="J79" s="6">
        <v>3</v>
      </c>
      <c r="K79" s="9"/>
      <c r="L79" s="9"/>
      <c r="M79" s="9"/>
      <c r="N79" s="7">
        <f t="shared" si="1"/>
        <v>693.94421250000005</v>
      </c>
      <c r="O79"/>
      <c r="P79" s="42">
        <v>693.94421250000005</v>
      </c>
      <c r="Q79" s="42"/>
      <c r="R79"/>
      <c r="S79"/>
    </row>
    <row r="80" spans="1:19" ht="30" x14ac:dyDescent="0.25">
      <c r="B80" s="20" t="s">
        <v>285</v>
      </c>
      <c r="C80" s="19" t="s">
        <v>286</v>
      </c>
      <c r="D80" s="57" t="s">
        <v>287</v>
      </c>
      <c r="E80" s="8" t="s">
        <v>9</v>
      </c>
      <c r="F80" s="69" t="s">
        <v>288</v>
      </c>
      <c r="G80" s="6">
        <v>3</v>
      </c>
      <c r="H80" s="6">
        <v>1</v>
      </c>
      <c r="I80" s="6">
        <v>1</v>
      </c>
      <c r="J80" s="6">
        <v>1</v>
      </c>
      <c r="K80" s="9"/>
      <c r="L80" s="9"/>
      <c r="M80" s="9"/>
      <c r="N80" s="7">
        <f t="shared" si="1"/>
        <v>178.42151250000001</v>
      </c>
      <c r="O80"/>
      <c r="P80" s="42">
        <v>178.42151250000001</v>
      </c>
      <c r="Q80" s="42"/>
      <c r="R80"/>
      <c r="S80"/>
    </row>
    <row r="81" spans="2:19" ht="30" x14ac:dyDescent="0.25">
      <c r="B81" s="20" t="s">
        <v>289</v>
      </c>
      <c r="C81" s="19" t="s">
        <v>290</v>
      </c>
      <c r="D81" s="57" t="s">
        <v>291</v>
      </c>
      <c r="E81" s="8" t="s">
        <v>9</v>
      </c>
      <c r="F81" s="69" t="s">
        <v>292</v>
      </c>
      <c r="G81" s="6">
        <v>3</v>
      </c>
      <c r="H81" s="6">
        <v>1</v>
      </c>
      <c r="I81" s="6">
        <v>1</v>
      </c>
      <c r="J81" s="6">
        <v>1</v>
      </c>
      <c r="K81" s="9"/>
      <c r="L81" s="9"/>
      <c r="M81" s="9"/>
      <c r="N81" s="7">
        <f t="shared" si="1"/>
        <v>178.42151250000001</v>
      </c>
      <c r="O81"/>
      <c r="P81" s="42">
        <v>178.42151250000001</v>
      </c>
      <c r="Q81" s="42"/>
      <c r="R81"/>
      <c r="S81"/>
    </row>
    <row r="82" spans="2:19" ht="30" x14ac:dyDescent="0.25">
      <c r="B82" s="20" t="s">
        <v>293</v>
      </c>
      <c r="C82" s="19" t="s">
        <v>294</v>
      </c>
      <c r="D82" s="57" t="s">
        <v>295</v>
      </c>
      <c r="E82" s="8" t="s">
        <v>9</v>
      </c>
      <c r="F82" s="69" t="s">
        <v>296</v>
      </c>
      <c r="G82" s="6">
        <v>3</v>
      </c>
      <c r="H82" s="6">
        <v>1</v>
      </c>
      <c r="I82" s="6">
        <v>1</v>
      </c>
      <c r="J82" s="6">
        <v>1</v>
      </c>
      <c r="K82" s="9"/>
      <c r="L82" s="9"/>
      <c r="M82" s="9"/>
      <c r="N82" s="7">
        <f t="shared" si="1"/>
        <v>178.42151250000001</v>
      </c>
      <c r="O82"/>
      <c r="P82" s="42">
        <v>178.42151250000001</v>
      </c>
      <c r="Q82" s="42"/>
      <c r="R82"/>
      <c r="S82"/>
    </row>
    <row r="83" spans="2:19" x14ac:dyDescent="0.25">
      <c r="B83" s="20" t="s">
        <v>297</v>
      </c>
      <c r="C83" s="19" t="s">
        <v>298</v>
      </c>
      <c r="D83" s="55">
        <v>2965026</v>
      </c>
      <c r="E83" s="8" t="s">
        <v>9</v>
      </c>
      <c r="F83" s="69" t="s">
        <v>298</v>
      </c>
      <c r="G83" s="6">
        <v>3</v>
      </c>
      <c r="H83" s="6">
        <v>1</v>
      </c>
      <c r="I83" s="6">
        <v>1</v>
      </c>
      <c r="J83" s="6">
        <v>1</v>
      </c>
      <c r="K83" s="9"/>
      <c r="L83" s="9"/>
      <c r="M83" s="9"/>
      <c r="N83" s="7">
        <f t="shared" si="1"/>
        <v>75.242474999999999</v>
      </c>
      <c r="O83"/>
      <c r="P83" s="42">
        <v>75.242474999999999</v>
      </c>
      <c r="Q83" s="42"/>
      <c r="R83"/>
      <c r="S83"/>
    </row>
    <row r="84" spans="2:19" x14ac:dyDescent="0.25">
      <c r="B84" s="20" t="s">
        <v>299</v>
      </c>
      <c r="C84" s="19" t="s">
        <v>300</v>
      </c>
      <c r="D84" s="55">
        <v>145201</v>
      </c>
      <c r="E84" s="8" t="s">
        <v>9</v>
      </c>
      <c r="F84" s="69" t="s">
        <v>301</v>
      </c>
      <c r="G84" s="6">
        <v>3</v>
      </c>
      <c r="H84" s="6">
        <v>1</v>
      </c>
      <c r="I84" s="6">
        <v>1</v>
      </c>
      <c r="J84" s="6">
        <v>1</v>
      </c>
      <c r="K84" s="9"/>
      <c r="L84" s="9"/>
      <c r="M84" s="9"/>
      <c r="N84" s="7">
        <f t="shared" si="1"/>
        <v>499.13325000000003</v>
      </c>
      <c r="O84"/>
      <c r="P84" s="42">
        <v>499.13325000000003</v>
      </c>
      <c r="Q84" s="42"/>
      <c r="R84"/>
      <c r="S84"/>
    </row>
    <row r="85" spans="2:19" ht="45" x14ac:dyDescent="0.25">
      <c r="B85" s="20" t="s">
        <v>302</v>
      </c>
      <c r="C85" s="19" t="s">
        <v>303</v>
      </c>
      <c r="D85" s="55">
        <v>2653199</v>
      </c>
      <c r="E85" s="8" t="s">
        <v>9</v>
      </c>
      <c r="F85" s="69" t="s">
        <v>304</v>
      </c>
      <c r="G85" s="6">
        <v>3</v>
      </c>
      <c r="H85" s="6">
        <v>1</v>
      </c>
      <c r="I85" s="6">
        <v>1</v>
      </c>
      <c r="J85" s="6">
        <v>1</v>
      </c>
      <c r="K85" s="9"/>
      <c r="L85" s="9"/>
      <c r="M85" s="9"/>
      <c r="N85" s="7">
        <f t="shared" si="1"/>
        <v>351.25571250000002</v>
      </c>
      <c r="O85"/>
      <c r="P85" s="42">
        <v>351.25571250000002</v>
      </c>
      <c r="Q85" s="42"/>
      <c r="R85"/>
      <c r="S85"/>
    </row>
    <row r="86" spans="2:19" ht="60" x14ac:dyDescent="0.25">
      <c r="B86" s="20" t="s">
        <v>305</v>
      </c>
      <c r="C86" s="19" t="s">
        <v>306</v>
      </c>
      <c r="D86" s="55">
        <v>2653299</v>
      </c>
      <c r="E86" s="8" t="s">
        <v>9</v>
      </c>
      <c r="F86" s="69" t="s">
        <v>307</v>
      </c>
      <c r="G86" s="6"/>
      <c r="H86" s="6">
        <v>1</v>
      </c>
      <c r="I86" s="6">
        <v>1</v>
      </c>
      <c r="J86" s="6">
        <v>1</v>
      </c>
      <c r="K86" s="9"/>
      <c r="L86" s="9"/>
      <c r="M86" s="9"/>
      <c r="N86" s="7">
        <f t="shared" si="1"/>
        <v>562.45612500000004</v>
      </c>
      <c r="O86"/>
      <c r="P86" s="42">
        <v>562.45612500000004</v>
      </c>
      <c r="Q86" s="42"/>
      <c r="R86"/>
      <c r="S86"/>
    </row>
    <row r="87" spans="2:19" ht="14.1" customHeight="1" thickBot="1" x14ac:dyDescent="0.3">
      <c r="N87"/>
      <c r="O87"/>
      <c r="P87" s="18"/>
      <c r="Q87"/>
      <c r="R87"/>
      <c r="S87"/>
    </row>
    <row r="88" spans="2:19" ht="19.5" thickBot="1" x14ac:dyDescent="0.35">
      <c r="D88" s="22" t="s">
        <v>13</v>
      </c>
      <c r="E88" s="23"/>
      <c r="F88" s="24"/>
      <c r="G88" s="23"/>
      <c r="H88" s="23"/>
      <c r="I88" s="23"/>
      <c r="J88" s="23"/>
      <c r="K88" s="23"/>
      <c r="L88" s="23"/>
      <c r="M88" s="23"/>
      <c r="N88" s="25">
        <f>SUM(N3:N86)</f>
        <v>855549.33560249989</v>
      </c>
      <c r="O88" s="21"/>
      <c r="P88"/>
      <c r="Q88" s="21"/>
      <c r="R88" s="21"/>
      <c r="S88"/>
    </row>
    <row r="89" spans="2:19" x14ac:dyDescent="0.25">
      <c r="D89" s="1"/>
      <c r="F89" s="2"/>
    </row>
    <row r="90" spans="2:19" ht="55.5" customHeight="1" x14ac:dyDescent="0.25">
      <c r="D90" s="26" t="s">
        <v>14</v>
      </c>
      <c r="E90" s="27"/>
      <c r="F90" s="27"/>
      <c r="G90" s="27"/>
      <c r="H90" s="27"/>
      <c r="I90" s="27"/>
      <c r="J90" s="27"/>
      <c r="K90" s="27"/>
      <c r="L90" s="27"/>
      <c r="M90" s="27"/>
      <c r="N90" s="27"/>
      <c r="O90" s="27"/>
      <c r="P90" s="27"/>
      <c r="Q90" s="27"/>
      <c r="R90" s="27"/>
    </row>
    <row r="98" spans="16:16" x14ac:dyDescent="0.25">
      <c r="P98" s="71"/>
    </row>
  </sheetData>
  <mergeCells count="2">
    <mergeCell ref="G1:N1"/>
    <mergeCell ref="D90:R9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 2 HACH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Peris Zacarías, David</dc:creator>
  <cp:lastModifiedBy>Peris Zacarías, David</cp:lastModifiedBy>
  <dcterms:created xsi:type="dcterms:W3CDTF">2025-10-06T07:34:15Z</dcterms:created>
  <dcterms:modified xsi:type="dcterms:W3CDTF">2025-10-06T07:50:47Z</dcterms:modified>
</cp:coreProperties>
</file>